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Xã Lùng Phình mới\XD de an NQ\Thuc hien CT NQ DH\ĐA MT\"/>
    </mc:Choice>
  </mc:AlternateContent>
  <xr:revisionPtr revIDLastSave="0" documentId="13_ncr:1_{8A3B8414-0F6B-427B-9D62-00C94C00770D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Print_Titles" localSheetId="0">Sheet2!$7:$8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9" i="2"/>
  <c r="K19" i="2"/>
  <c r="J19" i="2"/>
  <c r="F15" i="2"/>
  <c r="F11" i="2"/>
  <c r="F12" i="2" l="1"/>
  <c r="N12" i="2" s="1"/>
  <c r="F13" i="2"/>
  <c r="N15" i="2" s="1"/>
  <c r="K11" i="2"/>
  <c r="J11" i="2"/>
  <c r="J9" i="2" s="1"/>
  <c r="H11" i="2"/>
  <c r="H9" i="2" s="1"/>
  <c r="I11" i="2"/>
  <c r="G11" i="2"/>
  <c r="K10" i="2"/>
  <c r="K9" i="2" s="1"/>
  <c r="I10" i="2"/>
  <c r="G10" i="2"/>
  <c r="G9" i="2" s="1"/>
  <c r="F10" i="2"/>
  <c r="F9" i="2" s="1"/>
  <c r="I9" i="2" l="1"/>
  <c r="I19" i="2" l="1"/>
  <c r="H19" i="2"/>
  <c r="G19" i="2"/>
  <c r="D18" i="2"/>
  <c r="G18" i="2" s="1"/>
  <c r="G14" i="2" s="1"/>
  <c r="G20" i="2" s="1"/>
  <c r="H18" i="2" l="1"/>
  <c r="I18" i="2" l="1"/>
  <c r="H14" i="2"/>
  <c r="H20" i="2" s="1"/>
  <c r="J18" i="2" l="1"/>
  <c r="I14" i="2"/>
  <c r="I20" i="2" s="1"/>
  <c r="K18" i="2" l="1"/>
  <c r="K14" i="2" s="1"/>
  <c r="K20" i="2" s="1"/>
  <c r="J14" i="2"/>
  <c r="J20" i="2" s="1"/>
  <c r="F18" i="2"/>
  <c r="F14" i="2" s="1"/>
  <c r="F20" i="2" s="1"/>
</calcChain>
</file>

<file path=xl/sharedStrings.xml><?xml version="1.0" encoding="utf-8"?>
<sst xmlns="http://schemas.openxmlformats.org/spreadsheetml/2006/main" count="44" uniqueCount="41">
  <si>
    <t>I</t>
  </si>
  <si>
    <t>II</t>
  </si>
  <si>
    <t>Đơn vị tính: Triệu đồng</t>
  </si>
  <si>
    <t>STT</t>
  </si>
  <si>
    <t>Nội dung chi</t>
  </si>
  <si>
    <t>Số lượng</t>
  </si>
  <si>
    <t>Nhiệm vụ chi thường xuyên</t>
  </si>
  <si>
    <t>Tổng cộng:</t>
  </si>
  <si>
    <t>Đơn vị tính</t>
  </si>
  <si>
    <t>Đơn giá</t>
  </si>
  <si>
    <t>Thu gom, vận chuyển, xử lý vỏ bao bì hóa chất bảo vệ thực vật</t>
  </si>
  <si>
    <t>Chi đầu tư công trình, dự án</t>
  </si>
  <si>
    <t>Mô hình</t>
  </si>
  <si>
    <t xml:space="preserve">bể/thùng </t>
  </si>
  <si>
    <t>Thành tiền</t>
  </si>
  <si>
    <t>cuộc</t>
  </si>
  <si>
    <t>Hỗ trợ lồng ghép công tác tuyên truyền của các ngành đoàn thể</t>
  </si>
  <si>
    <t>tấn/năm</t>
  </si>
  <si>
    <t>hỗ trợ 50% so với đơn giá chung người dân tự chi trả 50%</t>
  </si>
  <si>
    <t>Chia ra các năm</t>
  </si>
  <si>
    <r>
      <t xml:space="preserve">Thu gom vận chuyển xử lý chất thải rắn thông thường khu vực công cộng, tổng vệ sinh định kỳ 1 lần/tuần </t>
    </r>
    <r>
      <rPr>
        <i/>
        <sz val="11"/>
        <color theme="1"/>
        <rFont val="Times New Roman"/>
        <family val="1"/>
      </rPr>
      <t>(quét, gom rác đường phố, rửa đường ...)</t>
    </r>
  </si>
  <si>
    <r>
      <t xml:space="preserve">Chi hỗ trợ hoạt động thu gom, vận chuyển, xử lý tập trung rác thải sinh hoạt từ hộ gia đình cá nhân </t>
    </r>
    <r>
      <rPr>
        <i/>
        <sz val="11"/>
        <color theme="1"/>
        <rFont val="Times New Roman"/>
        <family val="1"/>
      </rPr>
      <t>(vận chuyển rác từ nơi tập kết đến bãi rác; chôn lấp rác tại bãi chôn lấp …)</t>
    </r>
  </si>
  <si>
    <t>Xây dựng 20 mô hình/20 thôn để tuyên truyền nhân rộng toàn xã</t>
  </si>
  <si>
    <t>Chi tuyên truyền, tập huấn triển khai thực hiện phân loại chất thải rắn tại nguồn tại 20/20 thôn</t>
  </si>
  <si>
    <t>Cái</t>
  </si>
  <si>
    <t>xã Lùng Phình sắp nhập của 03 xã địa điểm cách xã nhau</t>
  </si>
  <si>
    <t>Lò đốt rác thải sinh hoạt</t>
  </si>
  <si>
    <t>Bể/thùng chứa vỏ bao gói thuốcBVTV lưu động trên các cánh đồng trên địa bàn xã và vùng chuyên canh sản xuất nông nghiệp</t>
  </si>
  <si>
    <r>
      <t xml:space="preserve">Thùng chứa rác thải phân loại tại nơi công cộng </t>
    </r>
    <r>
      <rPr>
        <i/>
        <sz val="11"/>
        <color theme="1"/>
        <rFont val="Times New Roman"/>
        <family val="1"/>
      </rPr>
      <t>(cơ quan trụ sở, chợ, trường...)</t>
    </r>
  </si>
  <si>
    <t>Bảo vệ môi trường và thu gom, xử lý rác thải gắn với cải tạo nếp sống sinh hoạt trong đồng bào DTTS xã Lùng Phình, giai đoạn 2025 –2030</t>
  </si>
  <si>
    <t>KINH PHÍ THỰC HIỆN ĐỀ ÁN</t>
  </si>
  <si>
    <t>(Kèm theo Đề án số      -ĐA/ĐU, ngày       / 9/2025 của Đảng uỷ xã Lùng Phình)</t>
  </si>
  <si>
    <t>2026</t>
  </si>
  <si>
    <t>2027</t>
  </si>
  <si>
    <t>2028</t>
  </si>
  <si>
    <t>2029</t>
  </si>
  <si>
    <t>2030</t>
  </si>
  <si>
    <t>Ghi chú</t>
  </si>
  <si>
    <t>Chi hỗ trợ mô hình phân loại xử lý chất thải tại nguồn</t>
  </si>
  <si>
    <t>thùng (60-120 lit/thùng)</t>
  </si>
  <si>
    <t>Biểu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</si>
</sst>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.0\ _₫_-;\-* #,##0.0\ _₫_-;_-* &quot;-&quot;?\ _₫_-;_-@_-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164" fontId="1" fillId="0" borderId="0" xfId="1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zoomScale="85" zoomScaleNormal="85" workbookViewId="0">
      <pane ySplit="8" topLeftCell="A18" activePane="bottomLeft" state="frozen"/>
      <selection pane="bottomLeft" activeCell="T18" sqref="T18"/>
    </sheetView>
  </sheetViews>
  <sheetFormatPr defaultColWidth="8.7109375" defaultRowHeight="15" x14ac:dyDescent="0.25"/>
  <cols>
    <col min="1" max="1" width="4.7109375" style="10" customWidth="1"/>
    <col min="2" max="2" width="34.28515625" style="10" customWidth="1"/>
    <col min="3" max="3" width="11.7109375" style="10" customWidth="1"/>
    <col min="4" max="4" width="8.42578125" style="10" customWidth="1"/>
    <col min="5" max="5" width="8.42578125" style="11" customWidth="1"/>
    <col min="6" max="6" width="10.5703125" style="12" customWidth="1"/>
    <col min="7" max="7" width="8.7109375" style="12" customWidth="1"/>
    <col min="8" max="10" width="10.5703125" style="12" customWidth="1"/>
    <col min="11" max="11" width="9.140625" style="12" customWidth="1"/>
    <col min="12" max="12" width="16" style="10" customWidth="1"/>
    <col min="13" max="13" width="8.7109375" style="10"/>
    <col min="14" max="14" width="11.7109375" style="10" bestFit="1" customWidth="1"/>
    <col min="15" max="16384" width="8.7109375" style="10"/>
  </cols>
  <sheetData>
    <row r="1" spans="1:14" x14ac:dyDescent="0.25">
      <c r="L1" s="10" t="s">
        <v>40</v>
      </c>
    </row>
    <row r="2" spans="1:14" ht="24" customHeight="1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39.75" customHeight="1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24" customHeight="1" x14ac:dyDescent="0.25">
      <c r="A4" s="14" t="s">
        <v>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4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7" spans="1:14" s="18" customFormat="1" ht="31.5" customHeight="1" x14ac:dyDescent="0.25">
      <c r="A7" s="16" t="s">
        <v>3</v>
      </c>
      <c r="B7" s="16" t="s">
        <v>4</v>
      </c>
      <c r="C7" s="16" t="s">
        <v>8</v>
      </c>
      <c r="D7" s="16" t="s">
        <v>5</v>
      </c>
      <c r="E7" s="17" t="s">
        <v>9</v>
      </c>
      <c r="F7" s="5" t="s">
        <v>14</v>
      </c>
      <c r="G7" s="7" t="s">
        <v>19</v>
      </c>
      <c r="H7" s="8"/>
      <c r="I7" s="8"/>
      <c r="J7" s="8"/>
      <c r="K7" s="9"/>
      <c r="L7" s="16" t="s">
        <v>37</v>
      </c>
    </row>
    <row r="8" spans="1:14" s="18" customFormat="1" ht="50.25" customHeight="1" x14ac:dyDescent="0.25">
      <c r="A8" s="19"/>
      <c r="B8" s="19"/>
      <c r="C8" s="19"/>
      <c r="D8" s="19"/>
      <c r="E8" s="20"/>
      <c r="F8" s="6"/>
      <c r="G8" s="4" t="s">
        <v>32</v>
      </c>
      <c r="H8" s="4" t="s">
        <v>33</v>
      </c>
      <c r="I8" s="4" t="s">
        <v>34</v>
      </c>
      <c r="J8" s="4" t="s">
        <v>35</v>
      </c>
      <c r="K8" s="4" t="s">
        <v>36</v>
      </c>
      <c r="L8" s="19"/>
    </row>
    <row r="9" spans="1:14" s="18" customFormat="1" ht="34.5" customHeight="1" x14ac:dyDescent="0.25">
      <c r="A9" s="21" t="s">
        <v>0</v>
      </c>
      <c r="B9" s="22" t="s">
        <v>11</v>
      </c>
      <c r="C9" s="21"/>
      <c r="D9" s="21"/>
      <c r="E9" s="23"/>
      <c r="F9" s="1">
        <f>SUM(F10:F13)</f>
        <v>6255</v>
      </c>
      <c r="G9" s="1">
        <f t="shared" ref="G9:K9" si="0">SUM(G10:G13)</f>
        <v>1991</v>
      </c>
      <c r="H9" s="1">
        <f t="shared" si="0"/>
        <v>141</v>
      </c>
      <c r="I9" s="1">
        <f t="shared" si="0"/>
        <v>1991</v>
      </c>
      <c r="J9" s="1">
        <f t="shared" si="0"/>
        <v>141</v>
      </c>
      <c r="K9" s="1">
        <f t="shared" si="0"/>
        <v>1991</v>
      </c>
      <c r="L9" s="24"/>
    </row>
    <row r="10" spans="1:14" ht="61.5" customHeight="1" x14ac:dyDescent="0.25">
      <c r="A10" s="25">
        <v>1</v>
      </c>
      <c r="B10" s="26" t="s">
        <v>26</v>
      </c>
      <c r="C10" s="25" t="s">
        <v>24</v>
      </c>
      <c r="D10" s="25">
        <v>3</v>
      </c>
      <c r="E10" s="27">
        <v>1850</v>
      </c>
      <c r="F10" s="2">
        <f>D10*E10</f>
        <v>5550</v>
      </c>
      <c r="G10" s="2">
        <f>E10</f>
        <v>1850</v>
      </c>
      <c r="H10" s="2"/>
      <c r="I10" s="2">
        <f>E10</f>
        <v>1850</v>
      </c>
      <c r="J10" s="2"/>
      <c r="K10" s="2">
        <f>E10</f>
        <v>1850</v>
      </c>
      <c r="L10" s="25" t="s">
        <v>25</v>
      </c>
    </row>
    <row r="11" spans="1:14" s="18" customFormat="1" ht="67.5" customHeight="1" x14ac:dyDescent="0.25">
      <c r="A11" s="25">
        <v>2</v>
      </c>
      <c r="B11" s="26" t="s">
        <v>27</v>
      </c>
      <c r="C11" s="25" t="s">
        <v>13</v>
      </c>
      <c r="D11" s="25">
        <v>100</v>
      </c>
      <c r="E11" s="27">
        <v>3</v>
      </c>
      <c r="F11" s="2">
        <f>D11*E11</f>
        <v>300</v>
      </c>
      <c r="G11" s="2">
        <f>E11*20</f>
        <v>60</v>
      </c>
      <c r="H11" s="2">
        <f>E11*20</f>
        <v>60</v>
      </c>
      <c r="I11" s="2">
        <f>E11*20</f>
        <v>60</v>
      </c>
      <c r="J11" s="2">
        <f>E11*20</f>
        <v>60</v>
      </c>
      <c r="K11" s="2">
        <f>3*20</f>
        <v>60</v>
      </c>
      <c r="L11" s="25"/>
    </row>
    <row r="12" spans="1:14" s="18" customFormat="1" ht="51" customHeight="1" x14ac:dyDescent="0.25">
      <c r="A12" s="25">
        <v>3</v>
      </c>
      <c r="B12" s="26" t="s">
        <v>28</v>
      </c>
      <c r="C12" s="25" t="s">
        <v>39</v>
      </c>
      <c r="D12" s="25">
        <v>400</v>
      </c>
      <c r="E12" s="27">
        <v>0.7</v>
      </c>
      <c r="F12" s="2">
        <f>D12*E12</f>
        <v>280</v>
      </c>
      <c r="G12" s="2">
        <v>56</v>
      </c>
      <c r="H12" s="2">
        <v>56</v>
      </c>
      <c r="I12" s="2">
        <v>56</v>
      </c>
      <c r="J12" s="2">
        <v>56</v>
      </c>
      <c r="K12" s="2">
        <v>56</v>
      </c>
      <c r="L12" s="21"/>
      <c r="M12" s="28"/>
      <c r="N12" s="28">
        <f>F12/5</f>
        <v>56</v>
      </c>
    </row>
    <row r="13" spans="1:14" s="18" customFormat="1" ht="75" x14ac:dyDescent="0.25">
      <c r="A13" s="25">
        <v>4</v>
      </c>
      <c r="B13" s="26" t="s">
        <v>38</v>
      </c>
      <c r="C13" s="25" t="s">
        <v>12</v>
      </c>
      <c r="D13" s="25">
        <v>25</v>
      </c>
      <c r="E13" s="27">
        <v>5</v>
      </c>
      <c r="F13" s="2">
        <f>D13*E13</f>
        <v>125</v>
      </c>
      <c r="G13" s="2">
        <v>25</v>
      </c>
      <c r="H13" s="2">
        <v>25</v>
      </c>
      <c r="I13" s="2">
        <v>25</v>
      </c>
      <c r="J13" s="2">
        <v>25</v>
      </c>
      <c r="K13" s="2">
        <v>25</v>
      </c>
      <c r="L13" s="25" t="s">
        <v>22</v>
      </c>
    </row>
    <row r="14" spans="1:14" s="18" customFormat="1" ht="40.5" customHeight="1" x14ac:dyDescent="0.25">
      <c r="A14" s="21" t="s">
        <v>1</v>
      </c>
      <c r="B14" s="22" t="s">
        <v>6</v>
      </c>
      <c r="C14" s="21"/>
      <c r="D14" s="21"/>
      <c r="E14" s="23"/>
      <c r="F14" s="1">
        <f>SUM(F15:F19)</f>
        <v>24095</v>
      </c>
      <c r="G14" s="1">
        <f t="shared" ref="G14:K14" si="1">SUM(G15:G19)</f>
        <v>4819</v>
      </c>
      <c r="H14" s="1">
        <f t="shared" si="1"/>
        <v>4819</v>
      </c>
      <c r="I14" s="1">
        <f t="shared" si="1"/>
        <v>4819</v>
      </c>
      <c r="J14" s="1">
        <f t="shared" si="1"/>
        <v>4819</v>
      </c>
      <c r="K14" s="1">
        <f t="shared" si="1"/>
        <v>4819</v>
      </c>
      <c r="L14" s="24"/>
    </row>
    <row r="15" spans="1:14" ht="57" customHeight="1" x14ac:dyDescent="0.25">
      <c r="A15" s="25">
        <v>1</v>
      </c>
      <c r="B15" s="26" t="s">
        <v>23</v>
      </c>
      <c r="C15" s="25" t="s">
        <v>15</v>
      </c>
      <c r="D15" s="25">
        <v>10</v>
      </c>
      <c r="E15" s="27">
        <v>50</v>
      </c>
      <c r="F15" s="2">
        <f>E15*D15</f>
        <v>500</v>
      </c>
      <c r="G15" s="2">
        <v>100</v>
      </c>
      <c r="H15" s="2">
        <v>100</v>
      </c>
      <c r="I15" s="2">
        <v>100</v>
      </c>
      <c r="J15" s="2">
        <v>100</v>
      </c>
      <c r="K15" s="2">
        <v>100</v>
      </c>
      <c r="L15" s="25"/>
      <c r="N15" s="29">
        <f>F13/5</f>
        <v>25</v>
      </c>
    </row>
    <row r="16" spans="1:14" ht="40.5" customHeight="1" x14ac:dyDescent="0.25">
      <c r="A16" s="25">
        <v>2</v>
      </c>
      <c r="B16" s="26" t="s">
        <v>16</v>
      </c>
      <c r="C16" s="25" t="s">
        <v>15</v>
      </c>
      <c r="D16" s="25">
        <v>10</v>
      </c>
      <c r="E16" s="27">
        <v>10</v>
      </c>
      <c r="F16" s="2">
        <v>100</v>
      </c>
      <c r="G16" s="3">
        <v>20</v>
      </c>
      <c r="H16" s="2">
        <v>20</v>
      </c>
      <c r="I16" s="2">
        <v>20</v>
      </c>
      <c r="J16" s="2">
        <v>20</v>
      </c>
      <c r="K16" s="2">
        <v>20</v>
      </c>
      <c r="L16" s="25"/>
    </row>
    <row r="17" spans="1:12" ht="41.25" customHeight="1" x14ac:dyDescent="0.25">
      <c r="A17" s="25">
        <v>3</v>
      </c>
      <c r="B17" s="26" t="s">
        <v>10</v>
      </c>
      <c r="C17" s="25" t="s">
        <v>17</v>
      </c>
      <c r="D17" s="25"/>
      <c r="E17" s="27"/>
      <c r="F17" s="2">
        <f>G17+H17+I17+J17+K17</f>
        <v>15</v>
      </c>
      <c r="G17" s="2">
        <v>3</v>
      </c>
      <c r="H17" s="2">
        <v>3</v>
      </c>
      <c r="I17" s="2">
        <v>3</v>
      </c>
      <c r="J17" s="2">
        <v>3</v>
      </c>
      <c r="K17" s="2">
        <v>3</v>
      </c>
      <c r="L17" s="25"/>
    </row>
    <row r="18" spans="1:12" ht="76.5" customHeight="1" x14ac:dyDescent="0.25">
      <c r="A18" s="25">
        <v>4</v>
      </c>
      <c r="B18" s="26" t="s">
        <v>20</v>
      </c>
      <c r="C18" s="25" t="s">
        <v>17</v>
      </c>
      <c r="D18" s="30">
        <f>4*12*3</f>
        <v>144</v>
      </c>
      <c r="E18" s="27">
        <v>2</v>
      </c>
      <c r="F18" s="2">
        <f>G18+H18+I18+J18+K18</f>
        <v>1440</v>
      </c>
      <c r="G18" s="2">
        <f>D18*E18</f>
        <v>288</v>
      </c>
      <c r="H18" s="2">
        <f>G18</f>
        <v>288</v>
      </c>
      <c r="I18" s="2">
        <f>H18</f>
        <v>288</v>
      </c>
      <c r="J18" s="2">
        <f>I18</f>
        <v>288</v>
      </c>
      <c r="K18" s="2">
        <f>J18</f>
        <v>288</v>
      </c>
      <c r="L18" s="25"/>
    </row>
    <row r="19" spans="1:12" ht="90" x14ac:dyDescent="0.25">
      <c r="A19" s="25">
        <v>5</v>
      </c>
      <c r="B19" s="26" t="s">
        <v>21</v>
      </c>
      <c r="C19" s="25" t="s">
        <v>17</v>
      </c>
      <c r="D19" s="30">
        <v>2204</v>
      </c>
      <c r="E19" s="27">
        <v>2</v>
      </c>
      <c r="F19" s="2">
        <f>G19+H19+I19+J19+K19</f>
        <v>22040</v>
      </c>
      <c r="G19" s="2">
        <f>D19*E19</f>
        <v>4408</v>
      </c>
      <c r="H19" s="2">
        <f>D19*E19</f>
        <v>4408</v>
      </c>
      <c r="I19" s="2">
        <f>D19*E19</f>
        <v>4408</v>
      </c>
      <c r="J19" s="2">
        <f>D19*E19</f>
        <v>4408</v>
      </c>
      <c r="K19" s="2">
        <f>D19*E19</f>
        <v>4408</v>
      </c>
      <c r="L19" s="25" t="s">
        <v>18</v>
      </c>
    </row>
    <row r="20" spans="1:12" s="18" customFormat="1" ht="32.450000000000003" customHeight="1" x14ac:dyDescent="0.25">
      <c r="A20" s="21"/>
      <c r="B20" s="21" t="s">
        <v>7</v>
      </c>
      <c r="C20" s="21"/>
      <c r="D20" s="21"/>
      <c r="E20" s="23"/>
      <c r="F20" s="1">
        <f>F14+F9</f>
        <v>30350</v>
      </c>
      <c r="G20" s="1">
        <f t="shared" ref="G20:K20" si="2">G14+G9</f>
        <v>6810</v>
      </c>
      <c r="H20" s="1">
        <f t="shared" si="2"/>
        <v>4960</v>
      </c>
      <c r="I20" s="1">
        <f t="shared" si="2"/>
        <v>6810</v>
      </c>
      <c r="J20" s="1">
        <f t="shared" si="2"/>
        <v>4960</v>
      </c>
      <c r="K20" s="1">
        <f t="shared" si="2"/>
        <v>6810</v>
      </c>
      <c r="L20" s="24"/>
    </row>
    <row r="21" spans="1:12" ht="63" customHeight="1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</sheetData>
  <mergeCells count="13">
    <mergeCell ref="A2:L2"/>
    <mergeCell ref="A3:L3"/>
    <mergeCell ref="A5:L5"/>
    <mergeCell ref="B21:L21"/>
    <mergeCell ref="F7:F8"/>
    <mergeCell ref="E7:E8"/>
    <mergeCell ref="D7:D8"/>
    <mergeCell ref="C7:C8"/>
    <mergeCell ref="B7:B8"/>
    <mergeCell ref="A7:A8"/>
    <mergeCell ref="L7:L8"/>
    <mergeCell ref="A4:L4"/>
    <mergeCell ref="G7:K7"/>
  </mergeCells>
  <pageMargins left="0.23622047244094491" right="0.15748031496062992" top="0.23622047244094491" bottom="0.23622047244094491" header="0.28000000000000003" footer="0.1968503937007874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TCKH</dc:creator>
  <cp:lastModifiedBy>Admin</cp:lastModifiedBy>
  <cp:lastPrinted>2025-09-24T07:56:57Z</cp:lastPrinted>
  <dcterms:created xsi:type="dcterms:W3CDTF">2025-08-18T09:07:53Z</dcterms:created>
  <dcterms:modified xsi:type="dcterms:W3CDTF">2025-09-24T09:37:44Z</dcterms:modified>
</cp:coreProperties>
</file>