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KTXH 10.7\"/>
    </mc:Choice>
  </mc:AlternateContent>
  <bookViews>
    <workbookView xWindow="0" yWindow="0" windowWidth="20460" windowHeight="6900"/>
  </bookViews>
  <sheets>
    <sheet name="Tổng hợp KH 2025" sheetId="1" r:id="rId1"/>
  </sheets>
  <definedNames>
    <definedName name="__TH4" localSheetId="0" hidden="1">{"'Sheet1'!$L$16"}</definedName>
    <definedName name="__TH4" hidden="1">{"'Sheet1'!$L$16"}</definedName>
    <definedName name="_Fill" localSheetId="0" hidden="1">#REF!</definedName>
    <definedName name="_Fill" hidden="1">#REF!</definedName>
    <definedName name="_xlnm._FilterDatabase" localSheetId="0" hidden="1">'Tổng hợp KH 2025'!$A$6:$F$222</definedName>
    <definedName name="_Order1" hidden="1">255</definedName>
    <definedName name="_Order2" hidden="1">255</definedName>
    <definedName name="_Sort" localSheetId="0" hidden="1">#REF!</definedName>
    <definedName name="_Sort" hidden="1">#REF!</definedName>
    <definedName name="dđ" localSheetId="0" hidden="1">{"'Sheet1'!$L$16"}</definedName>
    <definedName name="dđ" hidden="1">{"'Sheet1'!$L$16"}</definedName>
    <definedName name="h" localSheetId="0" hidden="1">{"'Sheet1'!$L$16"}</definedName>
    <definedName name="h"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_xlnm.Print_Area" localSheetId="0">'Tổng hợp KH 2025'!$A$1:$F$225</definedName>
    <definedName name="_xlnm.Print_Titles" localSheetId="0">'Tổng hợp KH 2025'!$4:$5</definedName>
    <definedName name="TaxXL">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8" i="1" l="1"/>
  <c r="E58" i="1"/>
  <c r="E215" i="1" l="1"/>
  <c r="E214" i="1"/>
  <c r="E213" i="1"/>
  <c r="E212" i="1"/>
  <c r="E211" i="1"/>
  <c r="E210" i="1"/>
  <c r="E209" i="1"/>
  <c r="E208" i="1"/>
  <c r="E205" i="1"/>
  <c r="E207" i="1" s="1"/>
  <c r="D199" i="1"/>
  <c r="D198" i="1"/>
  <c r="E187" i="1"/>
  <c r="E186" i="1"/>
  <c r="E185" i="1"/>
  <c r="E184" i="1"/>
  <c r="E182" i="1"/>
  <c r="E181" i="1"/>
  <c r="E180" i="1"/>
  <c r="E179" i="1"/>
  <c r="E178" i="1"/>
  <c r="E176" i="1"/>
  <c r="E175" i="1"/>
  <c r="E174" i="1"/>
  <c r="E173" i="1"/>
  <c r="E172" i="1"/>
  <c r="E171" i="1"/>
  <c r="E168" i="1"/>
  <c r="E167" i="1"/>
  <c r="E166" i="1"/>
  <c r="E165" i="1"/>
  <c r="E164" i="1"/>
  <c r="E163" i="1"/>
  <c r="E162" i="1"/>
  <c r="E161" i="1"/>
  <c r="E160" i="1"/>
  <c r="E158" i="1"/>
  <c r="E157" i="1"/>
  <c r="E156" i="1"/>
  <c r="E155" i="1"/>
  <c r="E154" i="1"/>
  <c r="E153" i="1"/>
  <c r="E152" i="1"/>
  <c r="E150" i="1"/>
  <c r="E148" i="1"/>
  <c r="E147" i="1"/>
  <c r="E146" i="1"/>
  <c r="E143" i="1"/>
  <c r="E142" i="1"/>
  <c r="E141" i="1"/>
  <c r="E140" i="1"/>
  <c r="E138" i="1"/>
  <c r="E137" i="1"/>
  <c r="E136" i="1"/>
  <c r="E134" i="1"/>
  <c r="E133" i="1"/>
  <c r="E132" i="1"/>
  <c r="E130" i="1"/>
  <c r="E129" i="1"/>
  <c r="E128" i="1"/>
  <c r="E127" i="1"/>
  <c r="E126" i="1"/>
  <c r="E125" i="1"/>
  <c r="E124" i="1"/>
  <c r="E123" i="1"/>
  <c r="E121" i="1"/>
  <c r="E120" i="1"/>
  <c r="E119" i="1"/>
  <c r="E117" i="1"/>
  <c r="E115" i="1"/>
  <c r="E113" i="1"/>
  <c r="E112" i="1"/>
  <c r="E110" i="1"/>
  <c r="E108" i="1"/>
  <c r="E106" i="1"/>
  <c r="E104" i="1"/>
  <c r="E103" i="1"/>
  <c r="E101" i="1"/>
  <c r="E93" i="1"/>
  <c r="E92" i="1"/>
  <c r="E79" i="1"/>
  <c r="D67" i="1"/>
  <c r="E54" i="1"/>
  <c r="E51" i="1"/>
  <c r="D43" i="1"/>
  <c r="E40" i="1"/>
  <c r="E39" i="1"/>
  <c r="E33" i="1"/>
  <c r="E28" i="1"/>
</calcChain>
</file>

<file path=xl/comments1.xml><?xml version="1.0" encoding="utf-8"?>
<comments xmlns="http://schemas.openxmlformats.org/spreadsheetml/2006/main">
  <authors>
    <author>Quang Chuc</author>
  </authors>
  <commentList>
    <comment ref="B116" authorId="0" shapeId="0">
      <text>
        <r>
          <rPr>
            <sz val="9"/>
            <rFont val="Arial"/>
            <family val="2"/>
            <charset val="163"/>
          </rPr>
          <t xml:space="preserve">Quang Chuc:
</t>
        </r>
      </text>
    </comment>
  </commentList>
</comments>
</file>

<file path=xl/sharedStrings.xml><?xml version="1.0" encoding="utf-8"?>
<sst xmlns="http://schemas.openxmlformats.org/spreadsheetml/2006/main" count="550" uniqueCount="299">
  <si>
    <t>TT</t>
  </si>
  <si>
    <t>Chỉ tiêu</t>
  </si>
  <si>
    <t xml:space="preserve">Đơn vị </t>
  </si>
  <si>
    <t>Kế hoạch năm 2025</t>
  </si>
  <si>
    <t>Ghi chú</t>
  </si>
  <si>
    <t xml:space="preserve">Tỉnh giao </t>
  </si>
  <si>
    <t>Xã giao</t>
  </si>
  <si>
    <t xml:space="preserve">A </t>
  </si>
  <si>
    <t>CHỈ TIÊU TỔNG HỢP</t>
  </si>
  <si>
    <t>Tốc độ tăng trưởng kinh tế  (GRDP)</t>
  </si>
  <si>
    <t>%</t>
  </si>
  <si>
    <t>GRDP bình quân đầu người</t>
  </si>
  <si>
    <t>Triệu đồng/người</t>
  </si>
  <si>
    <t>Cơ cấu kinh tế trong (GRDP)</t>
  </si>
  <si>
    <t xml:space="preserve"> -</t>
  </si>
  <si>
    <t>Nông lâm, ngư nghiệp</t>
  </si>
  <si>
    <t>Công nghiệp - Xây dựng</t>
  </si>
  <si>
    <t>Dịch vụ</t>
  </si>
  <si>
    <t>Thu nhập Bình quân đầu người</t>
  </si>
  <si>
    <t>Triệu đồng</t>
  </si>
  <si>
    <t>Tổng mức đầu tư toàn xã hội</t>
  </si>
  <si>
    <t>Tỷ đồng</t>
  </si>
  <si>
    <t xml:space="preserve">Tổng mức bán lẻ hàng hóa và dịch vụ xã hội đạt </t>
  </si>
  <si>
    <t>Số bác sĩ trên 1 vạn dân</t>
  </si>
  <si>
    <t>Bác sĩ/vạn dân</t>
  </si>
  <si>
    <t>Tốc độ tăng dân số tự nhiên</t>
  </si>
  <si>
    <t>Tỷ lệ thu gom rác thải sinh hoạt tại các đô thị</t>
  </si>
  <si>
    <t>Tỷ lệ chất thải rắn sinh hoạt tại khu vực nông thôn tập trung được thu gom, xử lý</t>
  </si>
  <si>
    <t>B</t>
  </si>
  <si>
    <t>DIỆN TÍCH CÂY TRỒNG NÔNG, LÂM NGHIỆP; CHĂN NUÔI, THỦY SẢN</t>
  </si>
  <si>
    <t>I</t>
  </si>
  <si>
    <t xml:space="preserve">Nông nghiệp </t>
  </si>
  <si>
    <t>Cây lúa cả năm, trong đó:</t>
  </si>
  <si>
    <t>Ha</t>
  </si>
  <si>
    <t>Cây ngô cả năm</t>
  </si>
  <si>
    <t>Rau đậu các loại</t>
  </si>
  <si>
    <t xml:space="preserve">Diện tích rau an toàn </t>
  </si>
  <si>
    <t>Cây Lạc đỏ địa phương</t>
  </si>
  <si>
    <t>Diện tích cây dược liệu</t>
  </si>
  <si>
    <t>Cây ăn quả</t>
  </si>
  <si>
    <t xml:space="preserve"> - </t>
  </si>
  <si>
    <t>Diện tích thu hoạch</t>
  </si>
  <si>
    <t>Diện tích kiến thiết cơ bản</t>
  </si>
  <si>
    <t>Diện tích trồng mới</t>
  </si>
  <si>
    <t>Giá trị sản phẩm thu hoạch/ha đất trồng trọt và nuôi trồng thủy sản</t>
  </si>
  <si>
    <t>Triệu/ha</t>
  </si>
  <si>
    <t>Mô hình sản xuất nông lâm nghiệp</t>
  </si>
  <si>
    <t>-</t>
  </si>
  <si>
    <t>Mô hình cây trồng chủ lực</t>
  </si>
  <si>
    <t>Mô hình sản phẩm tiềm năng</t>
  </si>
  <si>
    <t>Chuyển đổi diện tích cây trồng hiệu quả thấp sang cây trồng hiệu quả cao</t>
  </si>
  <si>
    <t>II</t>
  </si>
  <si>
    <t>Lâm nghiệp</t>
  </si>
  <si>
    <t>Trồng rừng mới sản xuất</t>
  </si>
  <si>
    <t>2</t>
  </si>
  <si>
    <t>Diện tích rừng được khoán, bảo vệ theo chính sách</t>
  </si>
  <si>
    <t xml:space="preserve">Diện tích rừng được khoanh nuôi tái sinh </t>
  </si>
  <si>
    <t xml:space="preserve"> Khoanh nuôi mới</t>
  </si>
  <si>
    <t>Diện tích Quế</t>
  </si>
  <si>
    <t>Tỷ lệ che phủ rừng</t>
  </si>
  <si>
    <t>III</t>
  </si>
  <si>
    <t>Chăn nuôi (trung bình trong năm)</t>
  </si>
  <si>
    <t xml:space="preserve">Tổng đàn gia súc </t>
  </si>
  <si>
    <t>Con</t>
  </si>
  <si>
    <t>Đàn lợn đen bản địa</t>
  </si>
  <si>
    <t xml:space="preserve">Tổng đàn gia cầm </t>
  </si>
  <si>
    <t>1000 con</t>
  </si>
  <si>
    <t>Đàn gà địa phương</t>
  </si>
  <si>
    <t>Thịt hơi các loại</t>
  </si>
  <si>
    <t>Tấn</t>
  </si>
  <si>
    <t>IV</t>
  </si>
  <si>
    <t>Thủy sản</t>
  </si>
  <si>
    <t>Diện tích nuôi trồng thủy sản trên ao, hồ nhỏ</t>
  </si>
  <si>
    <t>Sản lượng nuôi trồng, đánh bắt (ao hồ, cá nước lạnh, cá lồng)</t>
  </si>
  <si>
    <t>V</t>
  </si>
  <si>
    <t>Sản lượng nông nghiệp chủ yếu</t>
  </si>
  <si>
    <t>Tổng sản lượng lương thực có hạt</t>
  </si>
  <si>
    <t>Tấn</t>
  </si>
  <si>
    <t xml:space="preserve">Thóc </t>
  </si>
  <si>
    <t>Ngô cả năm</t>
  </si>
  <si>
    <t>Sản lượng cây ăn quả</t>
  </si>
  <si>
    <t>Lương thực bình quân đầu người</t>
  </si>
  <si>
    <t>kg/người</t>
  </si>
  <si>
    <t>VII</t>
  </si>
  <si>
    <t>Công tác thú y</t>
  </si>
  <si>
    <t>Kiểm soát giết mổ gia súc</t>
  </si>
  <si>
    <t xml:space="preserve">Con </t>
  </si>
  <si>
    <t>VI</t>
  </si>
  <si>
    <t>Phát triển nông thôn</t>
  </si>
  <si>
    <t>Tỷ lệ số hộ dân nông thôn có nhà tiêu hợp vệ sinh</t>
  </si>
  <si>
    <t>Tỷ lệ dân nông thôn được sử dụng nước hợp vệ sinh</t>
  </si>
  <si>
    <t>Số hộ dân cư được sắp xếp</t>
  </si>
  <si>
    <t>Hộ</t>
  </si>
  <si>
    <t>Số tiêu chí xã nông thôn mới hoàn thành</t>
  </si>
  <si>
    <t>Tiêu chí</t>
  </si>
  <si>
    <t>C</t>
  </si>
  <si>
    <t>TIỂU THỦ CÔNG NGHIỆP, QUY HOẠCH</t>
  </si>
  <si>
    <t>Giá trị sản xuất tiểu thủ công nghiệp (giá SS 2010)</t>
  </si>
  <si>
    <t xml:space="preserve">Dự kiến đất xây dựng đô thị được quy hoạch chi tiết </t>
  </si>
  <si>
    <t>D</t>
  </si>
  <si>
    <t>TÀI NGUYÊN VÀ MÔI TRƯỜNG</t>
  </si>
  <si>
    <t>Đo đạc địa chính</t>
  </si>
  <si>
    <t>Trích lục đo bản đồ địa chính</t>
  </si>
  <si>
    <t>1.1</t>
  </si>
  <si>
    <t>Trích lục bản đồ địa chính</t>
  </si>
  <si>
    <t>Hộ gia đình</t>
  </si>
  <si>
    <t>Thửa</t>
  </si>
  <si>
    <t>1.2</t>
  </si>
  <si>
    <t>Trích đo địa chính</t>
  </si>
  <si>
    <t xml:space="preserve">ĐĂNG KÝ ĐẤT ĐAI, LẬP HỒ SƠ ĐỊA CHÍNH, CẤP GIẤY CNQSD ĐẤT </t>
  </si>
  <si>
    <t>Đăng ký, cấp giấy chứng nhận: Lần đầu, cấp đổi, cấp lại GCN QSD đất, quyền sở hữu nhà ở và các tài sản khác gắn liền với đất</t>
  </si>
  <si>
    <t>Giấy</t>
  </si>
  <si>
    <t>*</t>
  </si>
  <si>
    <t>Hộ gia đình cá nhân</t>
  </si>
  <si>
    <t>Cấp GCN QSD đất đơn lẻ tại các huyện</t>
  </si>
  <si>
    <t>+</t>
  </si>
  <si>
    <t xml:space="preserve">Cấp GCN lần đầu </t>
  </si>
  <si>
    <t>Cấp đổi, cấp lại GCN</t>
  </si>
  <si>
    <t>Đăng ký biến động quyền sử dụng đất, quyền sở hữu nhà ở và tài sản khác gắn liền với đất (chuyển nhượng, cho tặng, thừa kế, tách thửa, hợp thửa, chuyển mục đích, đính chính sai sót, gia hạn SDĐ và đăng ký các biến động khác…)</t>
  </si>
  <si>
    <t>Cấp mới giấy chứng nhận.</t>
  </si>
  <si>
    <t>Đăng ký biến động trên GCNQSD đất đã cấp</t>
  </si>
  <si>
    <t>Mẫu</t>
  </si>
  <si>
    <t>E</t>
  </si>
  <si>
    <t>THU CHI NGÂN SÁCH XÃ</t>
  </si>
  <si>
    <t>Tổng thu Ngân sách trên địa bàn</t>
  </si>
  <si>
    <t xml:space="preserve">Triệu </t>
  </si>
  <si>
    <t>Tổng thu Ngân sách địa phương</t>
  </si>
  <si>
    <t>Tổng chi Ngân sách địa phương</t>
  </si>
  <si>
    <t>F</t>
  </si>
  <si>
    <t xml:space="preserve">PHÁT TRIỂN SỰ NGHIỆP Y TẾ </t>
  </si>
  <si>
    <t>Các chỉ tiêu tổng hợp</t>
  </si>
  <si>
    <t>Số bác sĩ/10.000 dân</t>
  </si>
  <si>
    <t xml:space="preserve">Bác sĩ </t>
  </si>
  <si>
    <t>Số giường bệnh/10.000 dân</t>
  </si>
  <si>
    <t>Giường</t>
  </si>
  <si>
    <t>Tỷ lệ giảm suy dinh dưỡng trẻ 5 tuổi (thể cân nặng/tuổi)</t>
  </si>
  <si>
    <t>Tỷ lệ giảm suy dinh dưỡng trẻ 5 tuổi (Thể chiều cao trên tuổi)</t>
  </si>
  <si>
    <t>Tỷ lệ người dân hài lòng với dịch vụ y tế</t>
  </si>
  <si>
    <t>&gt;90</t>
  </si>
  <si>
    <t xml:space="preserve"> </t>
  </si>
  <si>
    <t xml:space="preserve">Tỷ lệ dân số được quản lý bằng hồ sơ sức khỏe điện tử </t>
  </si>
  <si>
    <t>Tỷ lệ bao phủ bảo hiểm y tế</t>
  </si>
  <si>
    <t>Y tế - Dân số</t>
  </si>
  <si>
    <t>Phòng chống bệnh phong</t>
  </si>
  <si>
    <t>Tỷ lệ lưu hành bệnh phong/10.000 dân</t>
  </si>
  <si>
    <t>1/10000</t>
  </si>
  <si>
    <t>&lt;0,2</t>
  </si>
  <si>
    <t>Phòng chống lao</t>
  </si>
  <si>
    <t>Số phát hiện bệnh nhân lao các thể</t>
  </si>
  <si>
    <t>Bệnh nhân</t>
  </si>
  <si>
    <t>Tỷ lệ điều trị thành công</t>
  </si>
  <si>
    <t>≥90</t>
  </si>
  <si>
    <t>Phòng chống bệnh sốt rét:</t>
  </si>
  <si>
    <t>Tỷ lệ mắc sốt rét/1.000 dân</t>
  </si>
  <si>
    <t>1/1000</t>
  </si>
  <si>
    <t>&lt;0,01</t>
  </si>
  <si>
    <t>Phòng chống Tăng huyết áp</t>
  </si>
  <si>
    <t>Tỷ lệ người phát hiện bệnh tăng huyết áp được quản lý điều trị theo hướng dẫn chuyên môn</t>
  </si>
  <si>
    <t>Đái tháo đường</t>
  </si>
  <si>
    <t>Tỷ lệ người phát hiện bệnh đái tháo đường được quản lý điều trị theo hướng dẫn chuyên môn</t>
  </si>
  <si>
    <t>Bảo vệ sức khỏe tâm thần cộng đồng và trẻ em</t>
  </si>
  <si>
    <t>Tỷ lệ BN được quản lý</t>
  </si>
  <si>
    <t>Tỷ lệ BN được điều trị ổn định</t>
  </si>
  <si>
    <t>Bệnh phổi tắc nghẽn mãn tính và hen phế quản</t>
  </si>
  <si>
    <t>Tỷ lệ bệnh nhân Bệnh phổi tắc nghẽn mãn tính được phát hiện và điều trị đúng phác đồ</t>
  </si>
  <si>
    <t>Quân dân y kết hợp</t>
  </si>
  <si>
    <t>Tỷ lệ các đơn vị dự bị động viên, đội cơ động sẵn sàng cơ động</t>
  </si>
  <si>
    <t>Tiêm chủng mở rộng</t>
  </si>
  <si>
    <t>Tỷ lệ trẻ dưới 1 tuổi được tiêm chủng đầy đủ  8 loại vắc xin</t>
  </si>
  <si>
    <t>≥95</t>
  </si>
  <si>
    <t>Tỷ lệ tiêm vắc xin Sởi mũi 2</t>
  </si>
  <si>
    <t>Tỷ lệ tiêm chủng vắc xin uốn ván cho phụ nữ có thai</t>
  </si>
  <si>
    <t>Dân số và Phát triển</t>
  </si>
  <si>
    <t>Dân số trung bình</t>
  </si>
  <si>
    <t>Nguời</t>
  </si>
  <si>
    <t xml:space="preserve"> Mức giảm tỷ lệ sinh</t>
  </si>
  <si>
    <t>‰</t>
  </si>
  <si>
    <t>Tỷ lệ phụ nữ mang thai được sàng lọc trước sinh</t>
  </si>
  <si>
    <t>Tỷ lệ trẻ sơ sinh được sàng lọc</t>
  </si>
  <si>
    <t>Tỷ lệ nam, nữ thanh niên thực hiện tư vấn khám sức khỏe trước khi kết hôn</t>
  </si>
  <si>
    <t>Tỷ lệ người cao tuổi được khám sức khỏe định kỳ ít nhất 1 lần/năm</t>
  </si>
  <si>
    <t>Tỷ lệ các cặp vợ chồng trong độ tuổi sinh đẻ áp dụng các BPTT Hiện đại</t>
  </si>
  <si>
    <t>Chăm sóc sức khỏe sinh sản và cải thiện tình trạng dinh dưỡng trẻ em</t>
  </si>
  <si>
    <t>Tỷ lệ phụ nữ có thai được khám thai ít nhất 3 lần trong 3 thai kỳ</t>
  </si>
  <si>
    <t>Tỷ lệ phụ nữ đẻ được nhân viên y tế đã qua đào tạo đỡ</t>
  </si>
  <si>
    <t>Tỷ lệ bà mẹ và trẻ sơ sinh được chăm sóc sau sinh tại nhà trong vòng 42 ngày sau đẻ</t>
  </si>
  <si>
    <t>Đảm bảo an toàn vệ sinh thực phẩm</t>
  </si>
  <si>
    <t>Tỷ lệ cơ sở sản xuất, chế biến và kinh doanh thực phẩm được kiểm tra đạt yêu cầu về VSATTP</t>
  </si>
  <si>
    <t>Tỷ lệ các cơ sở dịch vụ ăn uống có giấy phép kinh doanh được cấp GCN cơ sở đủ ĐK VSATTP</t>
  </si>
  <si>
    <t>Tỷ lệ ca ngộ độc trong các vụ ngộ độc thực phẩm được báo cáo/ 100.000 dân</t>
  </si>
  <si>
    <t>ca mắc</t>
  </si>
  <si>
    <t>&lt;7</t>
  </si>
  <si>
    <t>Phòng chống HIV/AIDS</t>
  </si>
  <si>
    <t>Số mẫu  giám sát phát hiện HIV (gồm giám sát trọng điểm và giám sát phát hiện)</t>
  </si>
  <si>
    <t>Tỷ lệ phụ nữ mang thai có HIV dương tính được điều trị dự phòng lây từ mẹ sang con</t>
  </si>
  <si>
    <t xml:space="preserve">Tỷ lệ người nhiễm HIV mắc lao được điều trị đồng thời cả lao và ARV </t>
  </si>
  <si>
    <t xml:space="preserve">Tỷ lệ người nhiễm HIV được điều trị ARV </t>
  </si>
  <si>
    <t>G</t>
  </si>
  <si>
    <t xml:space="preserve">PHÁT TRIỂN GIÁO DỤC VÀ ĐÀO TẠO </t>
  </si>
  <si>
    <t>Giáo dục mầm non</t>
  </si>
  <si>
    <t xml:space="preserve">Tổng số trường </t>
  </si>
  <si>
    <t xml:space="preserve">Trường </t>
  </si>
  <si>
    <t xml:space="preserve">Tổng số trẻ </t>
  </si>
  <si>
    <t>Cháu</t>
  </si>
  <si>
    <t xml:space="preserve">Tỷ lệ  trẻ 5 tuổi đi học mẫu giáo </t>
  </si>
  <si>
    <t xml:space="preserve">Giáo dục phổ thông </t>
  </si>
  <si>
    <t xml:space="preserve">Tỷ lệ huy động trẻ em (6-14 tuổi) đến trường </t>
  </si>
  <si>
    <t xml:space="preserve">Cấp tiểu học </t>
  </si>
  <si>
    <t xml:space="preserve">Trong đó: Trường PTDTBT </t>
  </si>
  <si>
    <t xml:space="preserve">Tổng số lớp tiểu học </t>
  </si>
  <si>
    <t xml:space="preserve">Lớp </t>
  </si>
  <si>
    <t xml:space="preserve">Tổng số học sinh tiểu học </t>
  </si>
  <si>
    <t xml:space="preserve">Học sinh </t>
  </si>
  <si>
    <t>Trong đó: Tuyển mới vào lớp 1</t>
  </si>
  <si>
    <t xml:space="preserve">Học sinh Phổ thông DTBT </t>
  </si>
  <si>
    <t>Tỷ lệ trẻ em 6 tuổi vào lớp 1</t>
  </si>
  <si>
    <t>Cấp Trung học cơ sở</t>
  </si>
  <si>
    <t>Trong đó: Trường THCS</t>
  </si>
  <si>
    <t>Trường Phổ thông cơ sở (Trường TH&amp;THCS)</t>
  </si>
  <si>
    <t>Trường Phổ thông DTBT</t>
  </si>
  <si>
    <t xml:space="preserve">Tổng số lớp Trung học cơ sở </t>
  </si>
  <si>
    <t xml:space="preserve">Tổng số học sinh Trung học cơ sở </t>
  </si>
  <si>
    <t xml:space="preserve">Trong đó: Tuyển mới vào lớp 6 </t>
  </si>
  <si>
    <t>So với học sinh tốt nghiệp tiểu học</t>
  </si>
  <si>
    <t>Tuyển mới vào phổ thông dân tộc nội trú huyện</t>
  </si>
  <si>
    <t>Phổ cập giáo dục</t>
  </si>
  <si>
    <t>Số xã duy trì đạt chuẩn XMC</t>
  </si>
  <si>
    <t>xã</t>
  </si>
  <si>
    <t xml:space="preserve">- </t>
  </si>
  <si>
    <t>Số xã duy trì đạt chuẩn PCGDTH</t>
  </si>
  <si>
    <t>Số xã duy trì đạt chuẩn PCGDTHCS</t>
  </si>
  <si>
    <t>Số xã đạt chuẩn PCGDMN 5 tuổi</t>
  </si>
  <si>
    <t xml:space="preserve">Số trường đạt chuẩn quốc gia </t>
  </si>
  <si>
    <t>Tỷ lệ trường học đạt chuẩn quốc gia</t>
  </si>
  <si>
    <t>Trong đó</t>
  </si>
  <si>
    <t xml:space="preserve">Mầm non </t>
  </si>
  <si>
    <t>Trường</t>
  </si>
  <si>
    <t>Tiểu học</t>
  </si>
  <si>
    <t>Trung học cơ sở</t>
  </si>
  <si>
    <t>Tỷ lệ học sinh được học ngoại ngữ, tin học</t>
  </si>
  <si>
    <t>Tỷ lệ giáo viên đạt trên chuẩn về trình độ đào tạo</t>
  </si>
  <si>
    <t xml:space="preserve">Giáo dục thường xuyên </t>
  </si>
  <si>
    <t>Tỷ lệ người biết chữ</t>
  </si>
  <si>
    <t>Tỷ lệ người biết chữ mức 1</t>
  </si>
  <si>
    <t>Tỷ lệ người biết chữ mức 2</t>
  </si>
  <si>
    <t xml:space="preserve">Trung tâm học tập cộng đồng </t>
  </si>
  <si>
    <t>Trung tâm</t>
  </si>
  <si>
    <t>H</t>
  </si>
  <si>
    <t xml:space="preserve">PHÁT TRIỂN SỰ NGHIỆP VĂN HÓA </t>
  </si>
  <si>
    <t>Số gia đình đạt chuẩn văn hóa</t>
  </si>
  <si>
    <t>Gia đình</t>
  </si>
  <si>
    <t>Tỷ lệ gia đình đạt chuẩn văn hoá</t>
  </si>
  <si>
    <t>Số làng bản, tổ dân phố văn hóa</t>
  </si>
  <si>
    <t>Thôn, tổ</t>
  </si>
  <si>
    <t>Tỷ lệ thôn, tổ dân phố đạt chuẩn VH</t>
  </si>
  <si>
    <t>Du lịch</t>
  </si>
  <si>
    <t>Tổng số lượt khách tham quan du lịch trên địa bàn</t>
  </si>
  <si>
    <t>Nghìn lượt</t>
  </si>
  <si>
    <t>Tổng thu từ khách du lịch trên địa bàn</t>
  </si>
  <si>
    <t xml:space="preserve">LAO ĐỘNG, GIẢM NGHÈO </t>
  </si>
  <si>
    <t>Số lao động được giải quyết việc làm mới trong năm</t>
  </si>
  <si>
    <t>Người</t>
  </si>
  <si>
    <t xml:space="preserve">Tỷ lệ lao động qua đào tạo </t>
  </si>
  <si>
    <t>Kế hoạch xóa đói giảm nghèo</t>
  </si>
  <si>
    <t>Tổng số hộ đầu năm</t>
  </si>
  <si>
    <t xml:space="preserve">Hộ </t>
  </si>
  <si>
    <t>Trong đó: Hộ nghèo (Đầu năm)</t>
  </si>
  <si>
    <t>Tỷ lệ hộ nghèo đầu năm</t>
  </si>
  <si>
    <t xml:space="preserve">Giảm số hộ nghèo trong năm   </t>
  </si>
  <si>
    <t>Tỷ lệ giảm hộ nghèo</t>
  </si>
  <si>
    <t>Số hộ nghèo còn lại</t>
  </si>
  <si>
    <t>Tỷ lệ hộ nghèo còn lại</t>
  </si>
  <si>
    <t>K</t>
  </si>
  <si>
    <t>SỐ NGƯỜI TRONG ĐỘ TUỔI THAM GIA BHXH</t>
  </si>
  <si>
    <t>Số người trong độ tuổi tham gia BHXH bắt buộc</t>
  </si>
  <si>
    <t>Số người trong độ tuổi tham gia BHXH tự nguyện</t>
  </si>
  <si>
    <t>Số người trong độ tuổi tham gia BH thất nghiệp</t>
  </si>
  <si>
    <t>Tỷ lệ số người trong độ tuổi tham gia BHXH</t>
  </si>
  <si>
    <t>Tỷ lệ tham gia BHXH bắt buộc</t>
  </si>
  <si>
    <t xml:space="preserve">           </t>
  </si>
  <si>
    <t>Tỷ lệ tham gia BHXH tự nguyện</t>
  </si>
  <si>
    <t>Tỷ lệ tham gia BHXH thất nghiệp</t>
  </si>
  <si>
    <t>L</t>
  </si>
  <si>
    <t>PHÁT TRIỂN CHÍNH QUYỀN ĐIỆN TỬ</t>
  </si>
  <si>
    <t>Tỷ lệ thủ tục hành chính đáp ứng yêu cầu được triển khai dịch vụ công trực tuyến toàn trình</t>
  </si>
  <si>
    <t>Tỷ lệ hồ sơ được giải quyết trực tuyến toàn trình (trên tổng số hồ sơ phát sinh của các dịch vụ công trực tuyến)</t>
  </si>
  <si>
    <t> % </t>
  </si>
  <si>
    <t>Tỷ lệ số hóa hồ sơ giải quyết TTHC</t>
  </si>
  <si>
    <t>Tỷ lệ thanh toán trực tuyến</t>
  </si>
  <si>
    <t>M</t>
  </si>
  <si>
    <t>GIẢI QUYẾT KHIẾU NẠI, TỐ CÁO</t>
  </si>
  <si>
    <t>Tỷ lệ đơn thư khiếu nại, tố cáo được thẩm tra, xác minh, kết luận và ban hành quyết định giải quyết trong thời hạn quy định đối với cấp xã</t>
  </si>
  <si>
    <t>N</t>
  </si>
  <si>
    <t>TRẬT TỰ XÃ HỘI</t>
  </si>
  <si>
    <t>Tỷ lệ thôn đạt xuất sắc trong phong trào Toàn dân bảo vệ an ninh tổ quốc</t>
  </si>
  <si>
    <t>Tỷ lệ giải quyết các vụ án</t>
  </si>
  <si>
    <r>
      <t>Tỷ lệ lao động qua đào tạo được cấp cá</t>
    </r>
    <r>
      <rPr>
        <b/>
        <sz val="12"/>
        <rFont val="Times New Roman"/>
        <family val="1"/>
      </rPr>
      <t>c</t>
    </r>
    <r>
      <rPr>
        <sz val="12"/>
        <rFont val="Times New Roman"/>
        <family val="1"/>
      </rPr>
      <t xml:space="preserve"> văn bằng, chứng chỉ</t>
    </r>
  </si>
  <si>
    <t>(Kèm theo Nghị quyết số:              /NQ-HĐND ngày          /7/2025 của UBND xã Bắc Hà)</t>
  </si>
  <si>
    <t>CHỈ TIÊU KẾ HOẠCH PHÁT TRIỂN KINH TẾ - XÃ HỘI NĂM 2025 XÃ BẮC HÀ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</si>
</sst>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0.00;[Red]#,##0.00"/>
    <numFmt numFmtId="165" formatCode="0.0"/>
    <numFmt numFmtId="166" formatCode="#,##0.0"/>
  </numFmts>
  <fonts count="17">
    <font>
      <sz val="11"/>
      <color theme="1"/>
      <name val="Calibri"/>
      <family val="2"/>
      <charset val="163"/>
      <scheme val="minor"/>
    </font>
    <font>
      <sz val="12"/>
      <name val="Times New Roman"/>
      <family val="1"/>
    </font>
    <font>
      <sz val="12"/>
      <color theme="1"/>
      <name val="Times New Roman"/>
      <family val="1"/>
    </font>
    <font>
      <b/>
      <sz val="14"/>
      <color theme="1"/>
      <name val="Times New Roman"/>
      <family val="1"/>
    </font>
    <font>
      <sz val="10"/>
      <name val="MS Sans Serif"/>
      <family val="2"/>
    </font>
    <font>
      <i/>
      <sz val="12"/>
      <color theme="1"/>
      <name val="Times New Roman"/>
      <family val="1"/>
    </font>
    <font>
      <i/>
      <sz val="12"/>
      <name val="Times New Roman"/>
      <family val="1"/>
    </font>
    <font>
      <sz val="10"/>
      <name val="Arial"/>
      <family val="2"/>
      <charset val="163"/>
    </font>
    <font>
      <sz val="12"/>
      <color rgb="FFFF0000"/>
      <name val="Times New Roman"/>
      <family val="1"/>
    </font>
    <font>
      <b/>
      <sz val="12"/>
      <name val="Times New Roman"/>
      <family val="1"/>
    </font>
    <font>
      <b/>
      <sz val="12"/>
      <color rgb="FFFF0000"/>
      <name val="Times New Roman"/>
      <family val="1"/>
    </font>
    <font>
      <i/>
      <sz val="12"/>
      <color rgb="FFFF0000"/>
      <name val="Times New Roman"/>
      <family val="1"/>
    </font>
    <font>
      <sz val="12"/>
      <name val="Arial"/>
      <family val="2"/>
    </font>
    <font>
      <sz val="10"/>
      <name val=".VnArial"/>
      <family val="2"/>
    </font>
    <font>
      <sz val="10"/>
      <name val="Arial"/>
      <family val="2"/>
    </font>
    <font>
      <b/>
      <sz val="11"/>
      <color rgb="FFFF0000"/>
      <name val="Times New Roman"/>
      <family val="1"/>
    </font>
    <font>
      <sz val="9"/>
      <name val="Arial"/>
      <family val="2"/>
      <charset val="16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s>
  <cellStyleXfs count="14">
    <xf numFmtId="0" fontId="0" fillId="0" borderId="0"/>
    <xf numFmtId="43" fontId="1" fillId="0" borderId="0" applyFont="0" applyFill="0" applyBorder="0" applyAlignment="0" applyProtection="0"/>
    <xf numFmtId="41" fontId="1" fillId="0" borderId="0" applyFont="0" applyFill="0" applyBorder="0" applyAlignment="0" applyProtection="0"/>
    <xf numFmtId="0" fontId="1" fillId="0" borderId="0"/>
    <xf numFmtId="0" fontId="4" fillId="0" borderId="0"/>
    <xf numFmtId="0" fontId="7" fillId="0" borderId="0"/>
    <xf numFmtId="43" fontId="1" fillId="0" borderId="0" applyFont="0" applyFill="0" applyBorder="0" applyAlignment="0" applyProtection="0"/>
    <xf numFmtId="0" fontId="12" fillId="0" borderId="0"/>
    <xf numFmtId="0" fontId="13" fillId="0" borderId="0"/>
    <xf numFmtId="0" fontId="14" fillId="0" borderId="0"/>
    <xf numFmtId="0" fontId="13" fillId="0" borderId="0"/>
    <xf numFmtId="0" fontId="7" fillId="0" borderId="0"/>
    <xf numFmtId="0" fontId="1" fillId="0" borderId="0"/>
    <xf numFmtId="0" fontId="1" fillId="0" borderId="0"/>
  </cellStyleXfs>
  <cellXfs count="161">
    <xf numFmtId="0" fontId="0" fillId="0" borderId="0" xfId="0"/>
    <xf numFmtId="0" fontId="1" fillId="0" borderId="0" xfId="3" applyAlignment="1">
      <alignment vertical="center"/>
    </xf>
    <xf numFmtId="0" fontId="6" fillId="0" borderId="0" xfId="3" applyFont="1" applyAlignment="1">
      <alignment vertical="center"/>
    </xf>
    <xf numFmtId="0" fontId="5" fillId="2" borderId="1" xfId="4" applyFont="1" applyFill="1" applyBorder="1" applyAlignment="1">
      <alignment horizontal="center" vertical="center"/>
    </xf>
    <xf numFmtId="164" fontId="5" fillId="2" borderId="1" xfId="4" applyNumberFormat="1" applyFont="1" applyFill="1" applyBorder="1" applyAlignment="1">
      <alignment horizontal="center" vertical="center"/>
    </xf>
    <xf numFmtId="164" fontId="5" fillId="2" borderId="1" xfId="1" applyNumberFormat="1" applyFont="1" applyFill="1" applyBorder="1" applyAlignment="1">
      <alignment horizontal="center" vertical="center"/>
    </xf>
    <xf numFmtId="0" fontId="8" fillId="0" borderId="0" xfId="3" applyFont="1" applyAlignment="1">
      <alignment vertical="center" wrapText="1"/>
    </xf>
    <xf numFmtId="0" fontId="1" fillId="0" borderId="0" xfId="3" applyAlignment="1">
      <alignment vertical="center" wrapText="1"/>
    </xf>
    <xf numFmtId="0" fontId="8" fillId="0" borderId="0" xfId="3" applyFont="1"/>
    <xf numFmtId="0" fontId="9" fillId="0" borderId="0" xfId="3" applyFont="1"/>
    <xf numFmtId="0" fontId="10" fillId="0" borderId="0" xfId="3" applyFont="1"/>
    <xf numFmtId="0" fontId="8" fillId="3" borderId="0" xfId="3" applyFont="1" applyFill="1"/>
    <xf numFmtId="0" fontId="11" fillId="3" borderId="0" xfId="3" applyFont="1" applyFill="1"/>
    <xf numFmtId="0" fontId="9" fillId="3" borderId="0" xfId="3" applyFont="1" applyFill="1"/>
    <xf numFmtId="43" fontId="8" fillId="3" borderId="0" xfId="1" applyFont="1" applyFill="1"/>
    <xf numFmtId="0" fontId="10" fillId="3" borderId="0" xfId="3" applyFont="1" applyFill="1"/>
    <xf numFmtId="0" fontId="8" fillId="3" borderId="0" xfId="3" applyFont="1" applyFill="1" applyAlignment="1">
      <alignment vertical="center" wrapText="1"/>
    </xf>
    <xf numFmtId="0" fontId="1" fillId="3" borderId="0" xfId="3" applyFill="1" applyAlignment="1">
      <alignment vertical="center" wrapText="1"/>
    </xf>
    <xf numFmtId="0" fontId="10" fillId="0" borderId="0" xfId="3" applyFont="1" applyAlignment="1">
      <alignment vertical="center" wrapText="1"/>
    </xf>
    <xf numFmtId="0" fontId="8" fillId="0" borderId="3" xfId="3" applyFont="1" applyBorder="1" applyAlignment="1">
      <alignment vertical="center" wrapText="1"/>
    </xf>
    <xf numFmtId="0" fontId="9" fillId="0" borderId="0" xfId="3" applyFont="1" applyAlignment="1">
      <alignment vertical="center" wrapText="1"/>
    </xf>
    <xf numFmtId="0" fontId="10" fillId="0" borderId="0" xfId="3" applyFont="1" applyAlignment="1">
      <alignment vertical="center"/>
    </xf>
    <xf numFmtId="0" fontId="8" fillId="0" borderId="0" xfId="3" applyFont="1" applyAlignment="1">
      <alignment vertical="center"/>
    </xf>
    <xf numFmtId="0" fontId="15" fillId="0" borderId="0" xfId="3" applyFont="1" applyAlignment="1">
      <alignment vertical="center"/>
    </xf>
    <xf numFmtId="0" fontId="11" fillId="0" borderId="0" xfId="3" applyFont="1" applyAlignment="1">
      <alignment vertical="center"/>
    </xf>
    <xf numFmtId="0" fontId="1" fillId="2" borderId="0" xfId="3" applyFill="1" applyAlignment="1">
      <alignment vertical="center"/>
    </xf>
    <xf numFmtId="0" fontId="9" fillId="0" borderId="0" xfId="3" applyFont="1" applyAlignment="1">
      <alignment vertical="center"/>
    </xf>
    <xf numFmtId="0" fontId="1" fillId="0" borderId="0" xfId="3" applyAlignment="1">
      <alignment horizontal="center" vertical="center"/>
    </xf>
    <xf numFmtId="164" fontId="2" fillId="2" borderId="0" xfId="6" applyNumberFormat="1" applyFont="1" applyFill="1" applyAlignment="1">
      <alignment horizontal="right" vertical="center"/>
    </xf>
    <xf numFmtId="164" fontId="1" fillId="2" borderId="0" xfId="1" applyNumberFormat="1" applyFont="1" applyFill="1" applyAlignment="1">
      <alignment horizontal="right" vertical="center"/>
    </xf>
    <xf numFmtId="165" fontId="1" fillId="0" borderId="0" xfId="3" applyNumberFormat="1" applyAlignment="1">
      <alignment vertical="center"/>
    </xf>
    <xf numFmtId="3" fontId="5" fillId="2" borderId="1" xfId="4" applyNumberFormat="1" applyFont="1" applyFill="1" applyBorder="1" applyAlignment="1">
      <alignment horizontal="center" vertical="center"/>
    </xf>
    <xf numFmtId="3" fontId="1" fillId="0" borderId="0" xfId="3" applyNumberFormat="1" applyAlignment="1">
      <alignment horizontal="center" vertical="center"/>
    </xf>
    <xf numFmtId="4" fontId="9" fillId="2" borderId="2" xfId="5" applyNumberFormat="1" applyFont="1" applyFill="1" applyBorder="1" applyAlignment="1">
      <alignment horizontal="center" vertical="center" wrapText="1"/>
    </xf>
    <xf numFmtId="4" fontId="9" fillId="2" borderId="2" xfId="1" applyNumberFormat="1" applyFont="1" applyFill="1" applyBorder="1" applyAlignment="1">
      <alignment horizontal="center" vertical="center" wrapText="1"/>
    </xf>
    <xf numFmtId="3" fontId="9" fillId="2" borderId="4" xfId="3" applyNumberFormat="1" applyFont="1" applyFill="1" applyBorder="1" applyAlignment="1">
      <alignment horizontal="center" vertical="center" wrapText="1"/>
    </xf>
    <xf numFmtId="4" fontId="9" fillId="2" borderId="4" xfId="3" applyNumberFormat="1" applyFont="1" applyFill="1" applyBorder="1" applyAlignment="1">
      <alignment horizontal="left" vertical="center" wrapText="1"/>
    </xf>
    <xf numFmtId="4" fontId="9" fillId="2" borderId="4" xfId="3" applyNumberFormat="1" applyFont="1" applyFill="1" applyBorder="1" applyAlignment="1">
      <alignment horizontal="center" vertical="center" wrapText="1"/>
    </xf>
    <xf numFmtId="4" fontId="1" fillId="2" borderId="4" xfId="6" applyNumberFormat="1" applyFont="1" applyFill="1" applyBorder="1" applyAlignment="1">
      <alignment horizontal="right" vertical="center" wrapText="1"/>
    </xf>
    <xf numFmtId="4" fontId="1" fillId="2" borderId="4" xfId="1" applyNumberFormat="1" applyFont="1" applyFill="1" applyBorder="1" applyAlignment="1">
      <alignment horizontal="right" vertical="center" wrapText="1"/>
    </xf>
    <xf numFmtId="4" fontId="1" fillId="2" borderId="4" xfId="3" applyNumberFormat="1" applyFill="1" applyBorder="1" applyAlignment="1">
      <alignment horizontal="center" vertical="center" wrapText="1"/>
    </xf>
    <xf numFmtId="3" fontId="1" fillId="2" borderId="5" xfId="3" applyNumberFormat="1" applyFill="1" applyBorder="1" applyAlignment="1">
      <alignment horizontal="center" vertical="center" wrapText="1"/>
    </xf>
    <xf numFmtId="4" fontId="1" fillId="2" borderId="5" xfId="3" applyNumberFormat="1" applyFill="1" applyBorder="1" applyAlignment="1">
      <alignment vertical="center" wrapText="1"/>
    </xf>
    <xf numFmtId="4" fontId="1" fillId="2" borderId="5" xfId="3" applyNumberFormat="1" applyFill="1" applyBorder="1" applyAlignment="1">
      <alignment horizontal="center" vertical="center" wrapText="1"/>
    </xf>
    <xf numFmtId="4" fontId="1" fillId="2" borderId="5" xfId="6" applyNumberFormat="1" applyFont="1" applyFill="1" applyBorder="1" applyAlignment="1">
      <alignment horizontal="right" vertical="center" wrapText="1"/>
    </xf>
    <xf numFmtId="4" fontId="1" fillId="2" borderId="5" xfId="1" applyNumberFormat="1" applyFont="1" applyFill="1" applyBorder="1" applyAlignment="1">
      <alignment horizontal="right" vertical="center" wrapText="1"/>
    </xf>
    <xf numFmtId="4" fontId="1" fillId="2" borderId="5" xfId="5" applyNumberFormat="1" applyFont="1" applyFill="1" applyBorder="1" applyAlignment="1">
      <alignment horizontal="right" vertical="center" wrapText="1"/>
    </xf>
    <xf numFmtId="3" fontId="9" fillId="2" borderId="5" xfId="3" applyNumberFormat="1" applyFont="1" applyFill="1" applyBorder="1" applyAlignment="1">
      <alignment horizontal="center" vertical="center" wrapText="1"/>
    </xf>
    <xf numFmtId="3" fontId="1" fillId="0" borderId="5" xfId="3" applyNumberFormat="1" applyBorder="1" applyAlignment="1">
      <alignment horizontal="center" vertical="center" wrapText="1"/>
    </xf>
    <xf numFmtId="4" fontId="1" fillId="0" borderId="5" xfId="3" applyNumberFormat="1" applyBorder="1" applyAlignment="1">
      <alignment horizontal="left" vertical="center" wrapText="1"/>
    </xf>
    <xf numFmtId="4" fontId="1" fillId="0" borderId="5" xfId="3" applyNumberFormat="1" applyBorder="1" applyAlignment="1">
      <alignment horizontal="center" vertical="center" wrapText="1"/>
    </xf>
    <xf numFmtId="4" fontId="1" fillId="0" borderId="5" xfId="6" applyNumberFormat="1" applyFont="1" applyFill="1" applyBorder="1" applyAlignment="1">
      <alignment horizontal="right" vertical="center" wrapText="1"/>
    </xf>
    <xf numFmtId="3" fontId="1" fillId="0" borderId="5" xfId="1" applyNumberFormat="1" applyFont="1" applyBorder="1" applyAlignment="1">
      <alignment horizontal="right" vertical="center" wrapText="1"/>
    </xf>
    <xf numFmtId="4" fontId="1" fillId="0" borderId="5" xfId="5" applyNumberFormat="1" applyFont="1" applyBorder="1" applyAlignment="1">
      <alignment horizontal="right" vertical="center" wrapText="1"/>
    </xf>
    <xf numFmtId="4" fontId="9" fillId="0" borderId="5" xfId="5" applyNumberFormat="1" applyFont="1" applyBorder="1" applyAlignment="1">
      <alignment horizontal="center" vertical="center" wrapText="1"/>
    </xf>
    <xf numFmtId="4" fontId="1" fillId="2" borderId="5" xfId="3" applyNumberFormat="1" applyFill="1" applyBorder="1" applyAlignment="1">
      <alignment horizontal="left" vertical="center" wrapText="1"/>
    </xf>
    <xf numFmtId="4" fontId="1" fillId="0" borderId="5" xfId="3" applyNumberFormat="1" applyBorder="1" applyAlignment="1">
      <alignment horizontal="justify" vertical="center" wrapText="1"/>
    </xf>
    <xf numFmtId="166" fontId="1" fillId="2" borderId="5" xfId="6" applyNumberFormat="1" applyFont="1" applyFill="1" applyBorder="1" applyAlignment="1">
      <alignment horizontal="right" vertical="center" wrapText="1"/>
    </xf>
    <xf numFmtId="166" fontId="1" fillId="2" borderId="5" xfId="1" applyNumberFormat="1" applyFont="1" applyFill="1" applyBorder="1" applyAlignment="1">
      <alignment horizontal="right" vertical="center"/>
    </xf>
    <xf numFmtId="3" fontId="1" fillId="2" borderId="5" xfId="1" applyNumberFormat="1" applyFont="1" applyFill="1" applyBorder="1" applyAlignment="1">
      <alignment horizontal="right" vertical="center" wrapText="1"/>
    </xf>
    <xf numFmtId="3" fontId="9" fillId="2" borderId="5" xfId="3" quotePrefix="1" applyNumberFormat="1" applyFont="1" applyFill="1" applyBorder="1" applyAlignment="1">
      <alignment horizontal="center" vertical="center" wrapText="1"/>
    </xf>
    <xf numFmtId="4" fontId="9" fillId="2" borderId="5" xfId="3" applyNumberFormat="1" applyFont="1" applyFill="1" applyBorder="1" applyAlignment="1">
      <alignment vertical="center" wrapText="1"/>
    </xf>
    <xf numFmtId="4" fontId="9" fillId="2" borderId="5" xfId="5" applyNumberFormat="1" applyFont="1" applyFill="1" applyBorder="1" applyAlignment="1">
      <alignment horizontal="center" vertical="center" wrapText="1"/>
    </xf>
    <xf numFmtId="4" fontId="9" fillId="2" borderId="5" xfId="3" applyNumberFormat="1" applyFont="1" applyFill="1" applyBorder="1" applyAlignment="1">
      <alignment horizontal="center" vertical="center" wrapText="1"/>
    </xf>
    <xf numFmtId="3" fontId="1" fillId="2" borderId="5" xfId="6" applyNumberFormat="1" applyFont="1" applyFill="1" applyBorder="1" applyAlignment="1">
      <alignment horizontal="right" vertical="center" wrapText="1"/>
    </xf>
    <xf numFmtId="3" fontId="1" fillId="0" borderId="5" xfId="6" applyNumberFormat="1" applyFont="1" applyFill="1" applyBorder="1" applyAlignment="1">
      <alignment horizontal="right" vertical="center" wrapText="1"/>
    </xf>
    <xf numFmtId="3" fontId="1" fillId="2" borderId="5" xfId="3" quotePrefix="1" applyNumberFormat="1" applyFill="1" applyBorder="1" applyAlignment="1">
      <alignment horizontal="center" vertical="center" wrapText="1"/>
    </xf>
    <xf numFmtId="4" fontId="1" fillId="2" borderId="5" xfId="1" applyNumberFormat="1" applyFont="1" applyFill="1" applyBorder="1" applyAlignment="1">
      <alignment vertical="center" wrapText="1"/>
    </xf>
    <xf numFmtId="4" fontId="1" fillId="2" borderId="5" xfId="1" applyNumberFormat="1" applyFont="1" applyFill="1" applyBorder="1" applyAlignment="1">
      <alignment horizontal="center" vertical="center" wrapText="1"/>
    </xf>
    <xf numFmtId="4" fontId="1" fillId="0" borderId="5" xfId="3" applyNumberFormat="1" applyBorder="1" applyAlignment="1">
      <alignment vertical="center" wrapText="1"/>
    </xf>
    <xf numFmtId="4" fontId="1" fillId="0" borderId="5" xfId="1" applyNumberFormat="1" applyFont="1" applyFill="1" applyBorder="1" applyAlignment="1">
      <alignment horizontal="right" vertical="center" wrapText="1"/>
    </xf>
    <xf numFmtId="166" fontId="1" fillId="2" borderId="5" xfId="1" applyNumberFormat="1" applyFont="1" applyFill="1" applyBorder="1" applyAlignment="1">
      <alignment horizontal="right" vertical="center" wrapText="1"/>
    </xf>
    <xf numFmtId="3" fontId="1" fillId="0" borderId="5" xfId="3" quotePrefix="1" applyNumberFormat="1" applyBorder="1" applyAlignment="1">
      <alignment horizontal="center" vertical="center" wrapText="1"/>
    </xf>
    <xf numFmtId="3" fontId="1" fillId="0" borderId="5" xfId="1" applyNumberFormat="1" applyFont="1" applyFill="1" applyBorder="1" applyAlignment="1">
      <alignment horizontal="right" vertical="center" wrapText="1"/>
    </xf>
    <xf numFmtId="4" fontId="1" fillId="2" borderId="5" xfId="4" applyNumberFormat="1" applyFont="1" applyFill="1" applyBorder="1" applyAlignment="1">
      <alignment horizontal="center" vertical="center" wrapText="1"/>
    </xf>
    <xf numFmtId="4" fontId="1" fillId="0" borderId="5" xfId="4" applyNumberFormat="1" applyFont="1" applyBorder="1" applyAlignment="1">
      <alignment horizontal="center" vertical="center" wrapText="1"/>
    </xf>
    <xf numFmtId="4" fontId="9" fillId="2" borderId="5" xfId="4" applyNumberFormat="1" applyFont="1" applyFill="1" applyBorder="1" applyAlignment="1">
      <alignment horizontal="center" vertical="center" wrapText="1"/>
    </xf>
    <xf numFmtId="4" fontId="1" fillId="2" borderId="5" xfId="5" applyNumberFormat="1" applyFont="1" applyFill="1" applyBorder="1" applyAlignment="1">
      <alignment vertical="center" wrapText="1"/>
    </xf>
    <xf numFmtId="4" fontId="9" fillId="2" borderId="5" xfId="5" applyNumberFormat="1" applyFont="1" applyFill="1" applyBorder="1" applyAlignment="1">
      <alignment vertical="center" wrapText="1"/>
    </xf>
    <xf numFmtId="3" fontId="9" fillId="0" borderId="5" xfId="3" applyNumberFormat="1" applyFont="1" applyBorder="1" applyAlignment="1">
      <alignment horizontal="center" vertical="center" wrapText="1"/>
    </xf>
    <xf numFmtId="4" fontId="9" fillId="0" borderId="5" xfId="7" applyNumberFormat="1" applyFont="1" applyBorder="1" applyAlignment="1">
      <alignment horizontal="justify" vertical="center" wrapText="1"/>
    </xf>
    <xf numFmtId="4" fontId="9" fillId="0" borderId="5" xfId="7" applyNumberFormat="1" applyFont="1" applyBorder="1" applyAlignment="1">
      <alignment vertical="center" wrapText="1"/>
    </xf>
    <xf numFmtId="4" fontId="9" fillId="0" borderId="5" xfId="8" applyNumberFormat="1" applyFont="1" applyBorder="1" applyAlignment="1">
      <alignment horizontal="justify" vertical="center" wrapText="1"/>
    </xf>
    <xf numFmtId="4" fontId="1" fillId="0" borderId="5" xfId="8" applyNumberFormat="1" applyFont="1" applyBorder="1" applyAlignment="1">
      <alignment horizontal="center" vertical="center" wrapText="1"/>
    </xf>
    <xf numFmtId="4" fontId="1" fillId="0" borderId="5" xfId="8" applyNumberFormat="1" applyFont="1" applyBorder="1" applyAlignment="1">
      <alignment horizontal="justify" vertical="center" wrapText="1"/>
    </xf>
    <xf numFmtId="3" fontId="1" fillId="0" borderId="5" xfId="5" applyNumberFormat="1" applyFont="1" applyBorder="1" applyAlignment="1">
      <alignment horizontal="right" vertical="center" wrapText="1"/>
    </xf>
    <xf numFmtId="4" fontId="9" fillId="0" borderId="5" xfId="5" applyNumberFormat="1" applyFont="1" applyBorder="1" applyAlignment="1">
      <alignment vertical="center" wrapText="1"/>
    </xf>
    <xf numFmtId="4" fontId="1" fillId="0" borderId="5" xfId="9" applyNumberFormat="1" applyFont="1" applyBorder="1" applyAlignment="1">
      <alignment vertical="center" wrapText="1"/>
    </xf>
    <xf numFmtId="4" fontId="1" fillId="0" borderId="5" xfId="9" applyNumberFormat="1" applyFont="1" applyBorder="1" applyAlignment="1">
      <alignment horizontal="center" vertical="center" wrapText="1"/>
    </xf>
    <xf numFmtId="4" fontId="9" fillId="2" borderId="5" xfId="9" applyNumberFormat="1" applyFont="1" applyFill="1" applyBorder="1" applyAlignment="1">
      <alignment vertical="center" wrapText="1"/>
    </xf>
    <xf numFmtId="4" fontId="1" fillId="2" borderId="5" xfId="9" applyNumberFormat="1" applyFont="1" applyFill="1" applyBorder="1" applyAlignment="1">
      <alignment vertical="center" wrapText="1"/>
    </xf>
    <xf numFmtId="4" fontId="1" fillId="2" borderId="5" xfId="9" applyNumberFormat="1" applyFont="1" applyFill="1" applyBorder="1" applyAlignment="1">
      <alignment horizontal="center" vertical="center" wrapText="1"/>
    </xf>
    <xf numFmtId="4" fontId="1" fillId="0" borderId="5" xfId="10" applyNumberFormat="1" applyFont="1" applyBorder="1" applyAlignment="1">
      <alignment vertical="center" wrapText="1"/>
    </xf>
    <xf numFmtId="4" fontId="1" fillId="2" borderId="5" xfId="10" applyNumberFormat="1" applyFont="1" applyFill="1" applyBorder="1" applyAlignment="1">
      <alignment vertical="center" wrapText="1"/>
    </xf>
    <xf numFmtId="3" fontId="9" fillId="0" borderId="5" xfId="12" applyNumberFormat="1" applyFont="1" applyBorder="1" applyAlignment="1">
      <alignment horizontal="center" vertical="center" wrapText="1"/>
    </xf>
    <xf numFmtId="4" fontId="9" fillId="0" borderId="5" xfId="12" applyNumberFormat="1" applyFont="1" applyBorder="1" applyAlignment="1">
      <alignment horizontal="justify" vertical="center" wrapText="1"/>
    </xf>
    <xf numFmtId="4" fontId="9" fillId="0" borderId="5" xfId="12" applyNumberFormat="1" applyFont="1" applyBorder="1" applyAlignment="1">
      <alignment horizontal="center" vertical="center" wrapText="1"/>
    </xf>
    <xf numFmtId="3" fontId="1" fillId="0" borderId="5" xfId="12" applyNumberFormat="1" applyBorder="1" applyAlignment="1">
      <alignment horizontal="center" vertical="center" wrapText="1"/>
    </xf>
    <xf numFmtId="4" fontId="1" fillId="0" borderId="5" xfId="12" applyNumberFormat="1" applyBorder="1" applyAlignment="1">
      <alignment horizontal="justify" vertical="center" wrapText="1"/>
    </xf>
    <xf numFmtId="4" fontId="1" fillId="0" borderId="5" xfId="12" applyNumberFormat="1" applyBorder="1" applyAlignment="1">
      <alignment horizontal="center" vertical="center" wrapText="1"/>
    </xf>
    <xf numFmtId="3" fontId="1" fillId="0" borderId="5" xfId="2" applyNumberFormat="1" applyFont="1" applyFill="1" applyBorder="1" applyAlignment="1">
      <alignment horizontal="center" vertical="center" wrapText="1"/>
    </xf>
    <xf numFmtId="4" fontId="1" fillId="0" borderId="5" xfId="2" applyNumberFormat="1" applyFont="1" applyFill="1" applyBorder="1" applyAlignment="1">
      <alignment horizontal="justify" vertical="center" wrapText="1"/>
    </xf>
    <xf numFmtId="4" fontId="1" fillId="0" borderId="5" xfId="2" applyNumberFormat="1" applyFont="1" applyFill="1" applyBorder="1" applyAlignment="1">
      <alignment horizontal="center" vertical="center" wrapText="1"/>
    </xf>
    <xf numFmtId="3" fontId="1" fillId="0" borderId="5" xfId="12" quotePrefix="1" applyNumberFormat="1" applyBorder="1" applyAlignment="1">
      <alignment horizontal="center" vertical="center" wrapText="1"/>
    </xf>
    <xf numFmtId="3" fontId="6" fillId="0" borderId="5" xfId="12" applyNumberFormat="1" applyFont="1" applyBorder="1" applyAlignment="1">
      <alignment horizontal="center" vertical="center" wrapText="1"/>
    </xf>
    <xf numFmtId="4" fontId="6" fillId="0" borderId="5" xfId="12" applyNumberFormat="1" applyFont="1" applyBorder="1" applyAlignment="1">
      <alignment horizontal="justify" vertical="center" wrapText="1"/>
    </xf>
    <xf numFmtId="4" fontId="6" fillId="0" borderId="5" xfId="12" applyNumberFormat="1" applyFont="1" applyBorder="1" applyAlignment="1">
      <alignment horizontal="center" vertical="center" wrapText="1"/>
    </xf>
    <xf numFmtId="3" fontId="1" fillId="0" borderId="5" xfId="2" quotePrefix="1" applyNumberFormat="1" applyFont="1" applyFill="1" applyBorder="1" applyAlignment="1">
      <alignment horizontal="center" vertical="center" wrapText="1"/>
    </xf>
    <xf numFmtId="3" fontId="6" fillId="0" borderId="5" xfId="2" applyNumberFormat="1" applyFont="1" applyFill="1" applyBorder="1" applyAlignment="1">
      <alignment horizontal="center" vertical="center" wrapText="1"/>
    </xf>
    <xf numFmtId="4" fontId="6" fillId="0" borderId="5" xfId="2" applyNumberFormat="1" applyFont="1" applyFill="1" applyBorder="1" applyAlignment="1">
      <alignment horizontal="justify" vertical="center" wrapText="1"/>
    </xf>
    <xf numFmtId="4" fontId="6" fillId="0" borderId="5" xfId="2" applyNumberFormat="1" applyFont="1" applyFill="1" applyBorder="1" applyAlignment="1">
      <alignment horizontal="center" vertical="center" wrapText="1"/>
    </xf>
    <xf numFmtId="4" fontId="9" fillId="2" borderId="5" xfId="9" applyNumberFormat="1" applyFont="1" applyFill="1" applyBorder="1" applyAlignment="1">
      <alignment horizontal="center" vertical="center" wrapText="1"/>
    </xf>
    <xf numFmtId="3" fontId="1" fillId="2" borderId="5" xfId="5" applyNumberFormat="1" applyFont="1" applyFill="1" applyBorder="1" applyAlignment="1">
      <alignment horizontal="center" vertical="center" wrapText="1"/>
    </xf>
    <xf numFmtId="3" fontId="9" fillId="2" borderId="5" xfId="5" applyNumberFormat="1" applyFont="1" applyFill="1" applyBorder="1" applyAlignment="1">
      <alignment horizontal="center" vertical="center" wrapText="1"/>
    </xf>
    <xf numFmtId="3" fontId="1" fillId="2" borderId="5" xfId="1" quotePrefix="1" applyNumberFormat="1" applyFont="1" applyFill="1" applyBorder="1" applyAlignment="1">
      <alignment horizontal="right" vertical="center" wrapText="1"/>
    </xf>
    <xf numFmtId="4" fontId="9" fillId="2" borderId="5" xfId="13" applyNumberFormat="1" applyFont="1" applyFill="1" applyBorder="1" applyAlignment="1">
      <alignment horizontal="justify" vertical="center" wrapText="1"/>
    </xf>
    <xf numFmtId="4" fontId="9" fillId="2" borderId="5" xfId="13" applyNumberFormat="1" applyFont="1" applyFill="1" applyBorder="1" applyAlignment="1">
      <alignment horizontal="center" vertical="center" wrapText="1"/>
    </xf>
    <xf numFmtId="3" fontId="1" fillId="2" borderId="5" xfId="5" quotePrefix="1" applyNumberFormat="1" applyFont="1" applyFill="1" applyBorder="1" applyAlignment="1">
      <alignment horizontal="center" vertical="center" wrapText="1"/>
    </xf>
    <xf numFmtId="4" fontId="1" fillId="2" borderId="5" xfId="13" applyNumberFormat="1" applyFill="1" applyBorder="1" applyAlignment="1">
      <alignment horizontal="justify" vertical="center" wrapText="1"/>
    </xf>
    <xf numFmtId="4" fontId="1" fillId="2" borderId="5" xfId="13" applyNumberFormat="1" applyFill="1" applyBorder="1" applyAlignment="1">
      <alignment horizontal="center" vertical="center" wrapText="1"/>
    </xf>
    <xf numFmtId="4" fontId="1" fillId="2" borderId="5" xfId="3" applyNumberFormat="1" applyFill="1" applyBorder="1" applyAlignment="1">
      <alignment horizontal="justify" vertical="center" wrapText="1"/>
    </xf>
    <xf numFmtId="3" fontId="9" fillId="2" borderId="5" xfId="5" quotePrefix="1" applyNumberFormat="1" applyFont="1" applyFill="1" applyBorder="1" applyAlignment="1">
      <alignment horizontal="center" vertical="center" wrapText="1"/>
    </xf>
    <xf numFmtId="3" fontId="9" fillId="2" borderId="5" xfId="3" applyNumberFormat="1" applyFont="1" applyFill="1" applyBorder="1" applyAlignment="1">
      <alignment horizontal="center" vertical="center"/>
    </xf>
    <xf numFmtId="4" fontId="9" fillId="2" borderId="5" xfId="3" applyNumberFormat="1" applyFont="1" applyFill="1" applyBorder="1" applyAlignment="1">
      <alignment vertical="center"/>
    </xf>
    <xf numFmtId="4" fontId="9" fillId="2" borderId="5" xfId="3" applyNumberFormat="1" applyFont="1" applyFill="1" applyBorder="1" applyAlignment="1">
      <alignment horizontal="center" vertical="center"/>
    </xf>
    <xf numFmtId="4" fontId="1" fillId="2" borderId="5" xfId="6" applyNumberFormat="1" applyFont="1" applyFill="1" applyBorder="1" applyAlignment="1">
      <alignment horizontal="right" vertical="center"/>
    </xf>
    <xf numFmtId="4" fontId="1" fillId="2" borderId="5" xfId="1" applyNumberFormat="1" applyFont="1" applyFill="1" applyBorder="1" applyAlignment="1">
      <alignment horizontal="right" vertical="center"/>
    </xf>
    <xf numFmtId="3" fontId="9" fillId="2" borderId="6" xfId="5" quotePrefix="1" applyNumberFormat="1" applyFont="1" applyFill="1" applyBorder="1" applyAlignment="1">
      <alignment horizontal="center" vertical="center" wrapText="1"/>
    </xf>
    <xf numFmtId="4" fontId="1" fillId="2" borderId="6" xfId="3" applyNumberFormat="1" applyFill="1" applyBorder="1" applyAlignment="1">
      <alignment horizontal="left" vertical="center" wrapText="1"/>
    </xf>
    <xf numFmtId="4" fontId="1" fillId="2" borderId="6" xfId="3" applyNumberFormat="1" applyFill="1" applyBorder="1" applyAlignment="1">
      <alignment horizontal="center" vertical="center"/>
    </xf>
    <xf numFmtId="4" fontId="1" fillId="2" borderId="6" xfId="6" applyNumberFormat="1" applyFont="1" applyFill="1" applyBorder="1" applyAlignment="1">
      <alignment horizontal="right" vertical="center"/>
    </xf>
    <xf numFmtId="3" fontId="1" fillId="2" borderId="6" xfId="1" applyNumberFormat="1" applyFont="1" applyFill="1" applyBorder="1" applyAlignment="1">
      <alignment horizontal="right" vertical="center"/>
    </xf>
    <xf numFmtId="4" fontId="1" fillId="2" borderId="6" xfId="5" applyNumberFormat="1" applyFont="1" applyFill="1" applyBorder="1" applyAlignment="1">
      <alignment horizontal="right" vertical="center" wrapText="1"/>
    </xf>
    <xf numFmtId="3" fontId="9" fillId="2" borderId="2" xfId="5" quotePrefix="1" applyNumberFormat="1" applyFont="1" applyFill="1" applyBorder="1" applyAlignment="1">
      <alignment horizontal="center" vertical="center" wrapText="1"/>
    </xf>
    <xf numFmtId="4" fontId="1" fillId="2" borderId="2" xfId="3" applyNumberFormat="1" applyFill="1" applyBorder="1" applyAlignment="1">
      <alignment vertical="center"/>
    </xf>
    <xf numFmtId="4" fontId="1" fillId="2" borderId="2" xfId="3" applyNumberFormat="1" applyFill="1" applyBorder="1" applyAlignment="1">
      <alignment horizontal="center" vertical="center"/>
    </xf>
    <xf numFmtId="4" fontId="1" fillId="2" borderId="2" xfId="6" applyNumberFormat="1" applyFont="1" applyFill="1" applyBorder="1" applyAlignment="1">
      <alignment horizontal="right" vertical="center"/>
    </xf>
    <xf numFmtId="3" fontId="1" fillId="2" borderId="2" xfId="1" applyNumberFormat="1" applyFont="1" applyFill="1" applyBorder="1" applyAlignment="1">
      <alignment horizontal="right" vertical="center"/>
    </xf>
    <xf numFmtId="4" fontId="1" fillId="2" borderId="2" xfId="5" applyNumberFormat="1" applyFont="1" applyFill="1" applyBorder="1" applyAlignment="1">
      <alignment horizontal="right" vertical="center" wrapText="1"/>
    </xf>
    <xf numFmtId="4" fontId="1" fillId="2" borderId="5" xfId="5" applyNumberFormat="1" applyFont="1" applyFill="1" applyBorder="1" applyAlignment="1">
      <alignment horizontal="center" vertical="center" wrapText="1"/>
    </xf>
    <xf numFmtId="4" fontId="9" fillId="0" borderId="5" xfId="9" applyNumberFormat="1" applyFont="1" applyBorder="1" applyAlignment="1">
      <alignment vertical="center" wrapText="1"/>
    </xf>
    <xf numFmtId="4" fontId="9" fillId="0" borderId="5" xfId="9" applyNumberFormat="1" applyFont="1" applyBorder="1" applyAlignment="1">
      <alignment horizontal="center" vertical="center" wrapText="1"/>
    </xf>
    <xf numFmtId="4" fontId="9" fillId="2" borderId="5" xfId="6" applyNumberFormat="1" applyFont="1" applyFill="1" applyBorder="1" applyAlignment="1">
      <alignment horizontal="right" vertical="center" wrapText="1"/>
    </xf>
    <xf numFmtId="4" fontId="9" fillId="2" borderId="5" xfId="1" applyNumberFormat="1" applyFont="1" applyFill="1" applyBorder="1" applyAlignment="1">
      <alignment horizontal="right" vertical="center" wrapText="1"/>
    </xf>
    <xf numFmtId="4" fontId="9" fillId="2" borderId="5" xfId="5" applyNumberFormat="1" applyFont="1" applyFill="1" applyBorder="1" applyAlignment="1">
      <alignment horizontal="right" vertical="center" wrapText="1"/>
    </xf>
    <xf numFmtId="4" fontId="9" fillId="0" borderId="5" xfId="3" applyNumberFormat="1" applyFont="1" applyBorder="1" applyAlignment="1">
      <alignment vertical="center" wrapText="1"/>
    </xf>
    <xf numFmtId="4" fontId="1" fillId="0" borderId="5" xfId="11" applyNumberFormat="1" applyFont="1" applyBorder="1" applyAlignment="1">
      <alignment vertical="center" wrapText="1"/>
    </xf>
    <xf numFmtId="4" fontId="9" fillId="0" borderId="5" xfId="3" applyNumberFormat="1" applyFont="1" applyBorder="1" applyAlignment="1">
      <alignment horizontal="justify" vertical="center" wrapText="1"/>
    </xf>
    <xf numFmtId="4" fontId="9" fillId="0" borderId="5" xfId="3" applyNumberFormat="1" applyFont="1" applyBorder="1" applyAlignment="1">
      <alignment horizontal="center" vertical="center" wrapText="1"/>
    </xf>
    <xf numFmtId="4" fontId="1" fillId="0" borderId="5" xfId="11" applyNumberFormat="1" applyFont="1" applyBorder="1" applyAlignment="1">
      <alignment horizontal="left" vertical="center" wrapText="1"/>
    </xf>
    <xf numFmtId="4" fontId="1" fillId="0" borderId="5" xfId="11" applyNumberFormat="1" applyFont="1" applyBorder="1" applyAlignment="1">
      <alignment horizontal="center" vertical="center" wrapText="1"/>
    </xf>
    <xf numFmtId="3" fontId="1" fillId="0" borderId="5" xfId="12" applyNumberFormat="1" applyFont="1" applyBorder="1" applyAlignment="1">
      <alignment horizontal="center" vertical="center" wrapText="1"/>
    </xf>
    <xf numFmtId="3" fontId="1" fillId="0" borderId="5" xfId="12" quotePrefix="1" applyNumberFormat="1" applyFont="1" applyBorder="1" applyAlignment="1">
      <alignment horizontal="center" vertical="center" wrapText="1"/>
    </xf>
    <xf numFmtId="4" fontId="1" fillId="0" borderId="5" xfId="12" applyNumberFormat="1" applyFont="1" applyBorder="1" applyAlignment="1">
      <alignment horizontal="justify" vertical="center" wrapText="1"/>
    </xf>
    <xf numFmtId="4" fontId="1" fillId="0" borderId="5" xfId="12" applyNumberFormat="1" applyFont="1" applyBorder="1" applyAlignment="1">
      <alignment horizontal="center" vertical="center" wrapText="1"/>
    </xf>
    <xf numFmtId="0" fontId="5" fillId="2" borderId="0" xfId="3" applyFont="1" applyFill="1" applyAlignment="1">
      <alignment horizontal="left" vertical="center" wrapText="1"/>
    </xf>
    <xf numFmtId="0" fontId="3" fillId="2" borderId="0" xfId="3" applyFont="1" applyFill="1" applyAlignment="1">
      <alignment horizontal="center" vertical="center"/>
    </xf>
    <xf numFmtId="0" fontId="5" fillId="2" borderId="0" xfId="4" applyFont="1" applyFill="1" applyAlignment="1">
      <alignment horizontal="center" vertical="center"/>
    </xf>
    <xf numFmtId="3" fontId="9" fillId="2" borderId="2" xfId="3" applyNumberFormat="1" applyFont="1" applyFill="1" applyBorder="1" applyAlignment="1">
      <alignment horizontal="center" vertical="center" wrapText="1"/>
    </xf>
    <xf numFmtId="4" fontId="9" fillId="2" borderId="2" xfId="3" applyNumberFormat="1" applyFont="1" applyFill="1" applyBorder="1" applyAlignment="1">
      <alignment horizontal="center" vertical="center" wrapText="1"/>
    </xf>
    <xf numFmtId="4" fontId="9" fillId="2" borderId="2" xfId="5" applyNumberFormat="1" applyFont="1" applyFill="1" applyBorder="1" applyAlignment="1">
      <alignment horizontal="center" vertical="center" wrapText="1"/>
    </xf>
  </cellXfs>
  <cellStyles count="14">
    <cellStyle name="Comma" xfId="1" builtinId="3"/>
    <cellStyle name="Comma [0]" xfId="2" builtinId="6"/>
    <cellStyle name="Comma 27" xfId="6"/>
    <cellStyle name="Ledger 17 x 11 in" xfId="4"/>
    <cellStyle name="Ledger 17 x 11 in 2" xfId="12"/>
    <cellStyle name="Ledger 17 x 11 in 3" xfId="7"/>
    <cellStyle name="Normal" xfId="0" builtinId="0"/>
    <cellStyle name="Normal 14" xfId="3"/>
    <cellStyle name="Normal 2 3" xfId="9"/>
    <cellStyle name="Normal 5 2" xfId="13"/>
    <cellStyle name="Normal_Mau Nguyen sua_KH2012_28062011_DanhCho_PhongYTe (version 1)" xfId="11"/>
    <cellStyle name="Normal_Mau_KH2012" xfId="10"/>
    <cellStyle name="Normal_QĐ TẠM GIAO 2013 (version 1)" xfId="5"/>
    <cellStyle name="Normal_Sheet1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O226"/>
  <sheetViews>
    <sheetView tabSelected="1" view="pageBreakPreview" topLeftCell="A77" zoomScaleNormal="100" zoomScaleSheetLayoutView="100" workbookViewId="0">
      <selection activeCell="E9" sqref="E9"/>
    </sheetView>
  </sheetViews>
  <sheetFormatPr defaultRowHeight="15.75"/>
  <cols>
    <col min="1" max="1" width="5.42578125" style="32" customWidth="1"/>
    <col min="2" max="2" width="54.140625" style="1" customWidth="1"/>
    <col min="3" max="3" width="11" style="27" customWidth="1"/>
    <col min="4" max="4" width="13" style="28" bestFit="1" customWidth="1"/>
    <col min="5" max="5" width="13" style="29" bestFit="1" customWidth="1"/>
    <col min="6" max="6" width="12.28515625" style="30" customWidth="1"/>
    <col min="7" max="173" width="9.140625" style="1"/>
    <col min="174" max="174" width="5.42578125" style="1" customWidth="1"/>
    <col min="175" max="175" width="54.140625" style="1" customWidth="1"/>
    <col min="176" max="176" width="9.7109375" style="1" customWidth="1"/>
    <col min="177" max="181" width="0" style="1" hidden="1" customWidth="1"/>
    <col min="182" max="184" width="12.7109375" style="1" customWidth="1"/>
    <col min="185" max="188" width="0" style="1" hidden="1" customWidth="1"/>
    <col min="189" max="190" width="13.7109375" style="1" customWidth="1"/>
    <col min="191" max="191" width="13.140625" style="1" bestFit="1" customWidth="1"/>
    <col min="192" max="429" width="9.140625" style="1"/>
    <col min="430" max="430" width="5.42578125" style="1" customWidth="1"/>
    <col min="431" max="431" width="54.140625" style="1" customWidth="1"/>
    <col min="432" max="432" width="9.7109375" style="1" customWidth="1"/>
    <col min="433" max="437" width="0" style="1" hidden="1" customWidth="1"/>
    <col min="438" max="440" width="12.7109375" style="1" customWidth="1"/>
    <col min="441" max="444" width="0" style="1" hidden="1" customWidth="1"/>
    <col min="445" max="446" width="13.7109375" style="1" customWidth="1"/>
    <col min="447" max="447" width="13.140625" style="1" bestFit="1" customWidth="1"/>
    <col min="448" max="685" width="9.140625" style="1"/>
    <col min="686" max="686" width="5.42578125" style="1" customWidth="1"/>
    <col min="687" max="687" width="54.140625" style="1" customWidth="1"/>
    <col min="688" max="688" width="9.7109375" style="1" customWidth="1"/>
    <col min="689" max="693" width="0" style="1" hidden="1" customWidth="1"/>
    <col min="694" max="696" width="12.7109375" style="1" customWidth="1"/>
    <col min="697" max="700" width="0" style="1" hidden="1" customWidth="1"/>
    <col min="701" max="702" width="13.7109375" style="1" customWidth="1"/>
    <col min="703" max="703" width="13.140625" style="1" bestFit="1" customWidth="1"/>
    <col min="704" max="941" width="9.140625" style="1"/>
    <col min="942" max="942" width="5.42578125" style="1" customWidth="1"/>
    <col min="943" max="943" width="54.140625" style="1" customWidth="1"/>
    <col min="944" max="944" width="9.7109375" style="1" customWidth="1"/>
    <col min="945" max="949" width="0" style="1" hidden="1" customWidth="1"/>
    <col min="950" max="952" width="12.7109375" style="1" customWidth="1"/>
    <col min="953" max="956" width="0" style="1" hidden="1" customWidth="1"/>
    <col min="957" max="958" width="13.7109375" style="1" customWidth="1"/>
    <col min="959" max="959" width="13.140625" style="1" bestFit="1" customWidth="1"/>
    <col min="960" max="1197" width="9.140625" style="1"/>
    <col min="1198" max="1198" width="5.42578125" style="1" customWidth="1"/>
    <col min="1199" max="1199" width="54.140625" style="1" customWidth="1"/>
    <col min="1200" max="1200" width="9.7109375" style="1" customWidth="1"/>
    <col min="1201" max="1205" width="0" style="1" hidden="1" customWidth="1"/>
    <col min="1206" max="1208" width="12.7109375" style="1" customWidth="1"/>
    <col min="1209" max="1212" width="0" style="1" hidden="1" customWidth="1"/>
    <col min="1213" max="1214" width="13.7109375" style="1" customWidth="1"/>
    <col min="1215" max="1215" width="13.140625" style="1" bestFit="1" customWidth="1"/>
    <col min="1216" max="1453" width="9.140625" style="1"/>
    <col min="1454" max="1454" width="5.42578125" style="1" customWidth="1"/>
    <col min="1455" max="1455" width="54.140625" style="1" customWidth="1"/>
    <col min="1456" max="1456" width="9.7109375" style="1" customWidth="1"/>
    <col min="1457" max="1461" width="0" style="1" hidden="1" customWidth="1"/>
    <col min="1462" max="1464" width="12.7109375" style="1" customWidth="1"/>
    <col min="1465" max="1468" width="0" style="1" hidden="1" customWidth="1"/>
    <col min="1469" max="1470" width="13.7109375" style="1" customWidth="1"/>
    <col min="1471" max="1471" width="13.140625" style="1" bestFit="1" customWidth="1"/>
    <col min="1472" max="1709" width="9.140625" style="1"/>
    <col min="1710" max="1710" width="5.42578125" style="1" customWidth="1"/>
    <col min="1711" max="1711" width="54.140625" style="1" customWidth="1"/>
    <col min="1712" max="1712" width="9.7109375" style="1" customWidth="1"/>
    <col min="1713" max="1717" width="0" style="1" hidden="1" customWidth="1"/>
    <col min="1718" max="1720" width="12.7109375" style="1" customWidth="1"/>
    <col min="1721" max="1724" width="0" style="1" hidden="1" customWidth="1"/>
    <col min="1725" max="1726" width="13.7109375" style="1" customWidth="1"/>
    <col min="1727" max="1727" width="13.140625" style="1" bestFit="1" customWidth="1"/>
    <col min="1728" max="1965" width="9.140625" style="1"/>
    <col min="1966" max="1966" width="5.42578125" style="1" customWidth="1"/>
    <col min="1967" max="1967" width="54.140625" style="1" customWidth="1"/>
    <col min="1968" max="1968" width="9.7109375" style="1" customWidth="1"/>
    <col min="1969" max="1973" width="0" style="1" hidden="1" customWidth="1"/>
    <col min="1974" max="1976" width="12.7109375" style="1" customWidth="1"/>
    <col min="1977" max="1980" width="0" style="1" hidden="1" customWidth="1"/>
    <col min="1981" max="1982" width="13.7109375" style="1" customWidth="1"/>
    <col min="1983" max="1983" width="13.140625" style="1" bestFit="1" customWidth="1"/>
    <col min="1984" max="2221" width="9.140625" style="1"/>
    <col min="2222" max="2222" width="5.42578125" style="1" customWidth="1"/>
    <col min="2223" max="2223" width="54.140625" style="1" customWidth="1"/>
    <col min="2224" max="2224" width="9.7109375" style="1" customWidth="1"/>
    <col min="2225" max="2229" width="0" style="1" hidden="1" customWidth="1"/>
    <col min="2230" max="2232" width="12.7109375" style="1" customWidth="1"/>
    <col min="2233" max="2236" width="0" style="1" hidden="1" customWidth="1"/>
    <col min="2237" max="2238" width="13.7109375" style="1" customWidth="1"/>
    <col min="2239" max="2239" width="13.140625" style="1" bestFit="1" customWidth="1"/>
    <col min="2240" max="2477" width="9.140625" style="1"/>
    <col min="2478" max="2478" width="5.42578125" style="1" customWidth="1"/>
    <col min="2479" max="2479" width="54.140625" style="1" customWidth="1"/>
    <col min="2480" max="2480" width="9.7109375" style="1" customWidth="1"/>
    <col min="2481" max="2485" width="0" style="1" hidden="1" customWidth="1"/>
    <col min="2486" max="2488" width="12.7109375" style="1" customWidth="1"/>
    <col min="2489" max="2492" width="0" style="1" hidden="1" customWidth="1"/>
    <col min="2493" max="2494" width="13.7109375" style="1" customWidth="1"/>
    <col min="2495" max="2495" width="13.140625" style="1" bestFit="1" customWidth="1"/>
    <col min="2496" max="2733" width="9.140625" style="1"/>
    <col min="2734" max="2734" width="5.42578125" style="1" customWidth="1"/>
    <col min="2735" max="2735" width="54.140625" style="1" customWidth="1"/>
    <col min="2736" max="2736" width="9.7109375" style="1" customWidth="1"/>
    <col min="2737" max="2741" width="0" style="1" hidden="1" customWidth="1"/>
    <col min="2742" max="2744" width="12.7109375" style="1" customWidth="1"/>
    <col min="2745" max="2748" width="0" style="1" hidden="1" customWidth="1"/>
    <col min="2749" max="2750" width="13.7109375" style="1" customWidth="1"/>
    <col min="2751" max="2751" width="13.140625" style="1" bestFit="1" customWidth="1"/>
    <col min="2752" max="2989" width="9.140625" style="1"/>
    <col min="2990" max="2990" width="5.42578125" style="1" customWidth="1"/>
    <col min="2991" max="2991" width="54.140625" style="1" customWidth="1"/>
    <col min="2992" max="2992" width="9.7109375" style="1" customWidth="1"/>
    <col min="2993" max="2997" width="0" style="1" hidden="1" customWidth="1"/>
    <col min="2998" max="3000" width="12.7109375" style="1" customWidth="1"/>
    <col min="3001" max="3004" width="0" style="1" hidden="1" customWidth="1"/>
    <col min="3005" max="3006" width="13.7109375" style="1" customWidth="1"/>
    <col min="3007" max="3007" width="13.140625" style="1" bestFit="1" customWidth="1"/>
    <col min="3008" max="3245" width="9.140625" style="1"/>
    <col min="3246" max="3246" width="5.42578125" style="1" customWidth="1"/>
    <col min="3247" max="3247" width="54.140625" style="1" customWidth="1"/>
    <col min="3248" max="3248" width="9.7109375" style="1" customWidth="1"/>
    <col min="3249" max="3253" width="0" style="1" hidden="1" customWidth="1"/>
    <col min="3254" max="3256" width="12.7109375" style="1" customWidth="1"/>
    <col min="3257" max="3260" width="0" style="1" hidden="1" customWidth="1"/>
    <col min="3261" max="3262" width="13.7109375" style="1" customWidth="1"/>
    <col min="3263" max="3263" width="13.140625" style="1" bestFit="1" customWidth="1"/>
    <col min="3264" max="3501" width="9.140625" style="1"/>
    <col min="3502" max="3502" width="5.42578125" style="1" customWidth="1"/>
    <col min="3503" max="3503" width="54.140625" style="1" customWidth="1"/>
    <col min="3504" max="3504" width="9.7109375" style="1" customWidth="1"/>
    <col min="3505" max="3509" width="0" style="1" hidden="1" customWidth="1"/>
    <col min="3510" max="3512" width="12.7109375" style="1" customWidth="1"/>
    <col min="3513" max="3516" width="0" style="1" hidden="1" customWidth="1"/>
    <col min="3517" max="3518" width="13.7109375" style="1" customWidth="1"/>
    <col min="3519" max="3519" width="13.140625" style="1" bestFit="1" customWidth="1"/>
    <col min="3520" max="3757" width="9.140625" style="1"/>
    <col min="3758" max="3758" width="5.42578125" style="1" customWidth="1"/>
    <col min="3759" max="3759" width="54.140625" style="1" customWidth="1"/>
    <col min="3760" max="3760" width="9.7109375" style="1" customWidth="1"/>
    <col min="3761" max="3765" width="0" style="1" hidden="1" customWidth="1"/>
    <col min="3766" max="3768" width="12.7109375" style="1" customWidth="1"/>
    <col min="3769" max="3772" width="0" style="1" hidden="1" customWidth="1"/>
    <col min="3773" max="3774" width="13.7109375" style="1" customWidth="1"/>
    <col min="3775" max="3775" width="13.140625" style="1" bestFit="1" customWidth="1"/>
    <col min="3776" max="4013" width="9.140625" style="1"/>
    <col min="4014" max="4014" width="5.42578125" style="1" customWidth="1"/>
    <col min="4015" max="4015" width="54.140625" style="1" customWidth="1"/>
    <col min="4016" max="4016" width="9.7109375" style="1" customWidth="1"/>
    <col min="4017" max="4021" width="0" style="1" hidden="1" customWidth="1"/>
    <col min="4022" max="4024" width="12.7109375" style="1" customWidth="1"/>
    <col min="4025" max="4028" width="0" style="1" hidden="1" customWidth="1"/>
    <col min="4029" max="4030" width="13.7109375" style="1" customWidth="1"/>
    <col min="4031" max="4031" width="13.140625" style="1" bestFit="1" customWidth="1"/>
    <col min="4032" max="4269" width="9.140625" style="1"/>
    <col min="4270" max="4270" width="5.42578125" style="1" customWidth="1"/>
    <col min="4271" max="4271" width="54.140625" style="1" customWidth="1"/>
    <col min="4272" max="4272" width="9.7109375" style="1" customWidth="1"/>
    <col min="4273" max="4277" width="0" style="1" hidden="1" customWidth="1"/>
    <col min="4278" max="4280" width="12.7109375" style="1" customWidth="1"/>
    <col min="4281" max="4284" width="0" style="1" hidden="1" customWidth="1"/>
    <col min="4285" max="4286" width="13.7109375" style="1" customWidth="1"/>
    <col min="4287" max="4287" width="13.140625" style="1" bestFit="1" customWidth="1"/>
    <col min="4288" max="4525" width="9.140625" style="1"/>
    <col min="4526" max="4526" width="5.42578125" style="1" customWidth="1"/>
    <col min="4527" max="4527" width="54.140625" style="1" customWidth="1"/>
    <col min="4528" max="4528" width="9.7109375" style="1" customWidth="1"/>
    <col min="4529" max="4533" width="0" style="1" hidden="1" customWidth="1"/>
    <col min="4534" max="4536" width="12.7109375" style="1" customWidth="1"/>
    <col min="4537" max="4540" width="0" style="1" hidden="1" customWidth="1"/>
    <col min="4541" max="4542" width="13.7109375" style="1" customWidth="1"/>
    <col min="4543" max="4543" width="13.140625" style="1" bestFit="1" customWidth="1"/>
    <col min="4544" max="4781" width="9.140625" style="1"/>
    <col min="4782" max="4782" width="5.42578125" style="1" customWidth="1"/>
    <col min="4783" max="4783" width="54.140625" style="1" customWidth="1"/>
    <col min="4784" max="4784" width="9.7109375" style="1" customWidth="1"/>
    <col min="4785" max="4789" width="0" style="1" hidden="1" customWidth="1"/>
    <col min="4790" max="4792" width="12.7109375" style="1" customWidth="1"/>
    <col min="4793" max="4796" width="0" style="1" hidden="1" customWidth="1"/>
    <col min="4797" max="4798" width="13.7109375" style="1" customWidth="1"/>
    <col min="4799" max="4799" width="13.140625" style="1" bestFit="1" customWidth="1"/>
    <col min="4800" max="5037" width="9.140625" style="1"/>
    <col min="5038" max="5038" width="5.42578125" style="1" customWidth="1"/>
    <col min="5039" max="5039" width="54.140625" style="1" customWidth="1"/>
    <col min="5040" max="5040" width="9.7109375" style="1" customWidth="1"/>
    <col min="5041" max="5045" width="0" style="1" hidden="1" customWidth="1"/>
    <col min="5046" max="5048" width="12.7109375" style="1" customWidth="1"/>
    <col min="5049" max="5052" width="0" style="1" hidden="1" customWidth="1"/>
    <col min="5053" max="5054" width="13.7109375" style="1" customWidth="1"/>
    <col min="5055" max="5055" width="13.140625" style="1" bestFit="1" customWidth="1"/>
    <col min="5056" max="5293" width="9.140625" style="1"/>
    <col min="5294" max="5294" width="5.42578125" style="1" customWidth="1"/>
    <col min="5295" max="5295" width="54.140625" style="1" customWidth="1"/>
    <col min="5296" max="5296" width="9.7109375" style="1" customWidth="1"/>
    <col min="5297" max="5301" width="0" style="1" hidden="1" customWidth="1"/>
    <col min="5302" max="5304" width="12.7109375" style="1" customWidth="1"/>
    <col min="5305" max="5308" width="0" style="1" hidden="1" customWidth="1"/>
    <col min="5309" max="5310" width="13.7109375" style="1" customWidth="1"/>
    <col min="5311" max="5311" width="13.140625" style="1" bestFit="1" customWidth="1"/>
    <col min="5312" max="5549" width="9.140625" style="1"/>
    <col min="5550" max="5550" width="5.42578125" style="1" customWidth="1"/>
    <col min="5551" max="5551" width="54.140625" style="1" customWidth="1"/>
    <col min="5552" max="5552" width="9.7109375" style="1" customWidth="1"/>
    <col min="5553" max="5557" width="0" style="1" hidden="1" customWidth="1"/>
    <col min="5558" max="5560" width="12.7109375" style="1" customWidth="1"/>
    <col min="5561" max="5564" width="0" style="1" hidden="1" customWidth="1"/>
    <col min="5565" max="5566" width="13.7109375" style="1" customWidth="1"/>
    <col min="5567" max="5567" width="13.140625" style="1" bestFit="1" customWidth="1"/>
    <col min="5568" max="5805" width="9.140625" style="1"/>
    <col min="5806" max="5806" width="5.42578125" style="1" customWidth="1"/>
    <col min="5807" max="5807" width="54.140625" style="1" customWidth="1"/>
    <col min="5808" max="5808" width="9.7109375" style="1" customWidth="1"/>
    <col min="5809" max="5813" width="0" style="1" hidden="1" customWidth="1"/>
    <col min="5814" max="5816" width="12.7109375" style="1" customWidth="1"/>
    <col min="5817" max="5820" width="0" style="1" hidden="1" customWidth="1"/>
    <col min="5821" max="5822" width="13.7109375" style="1" customWidth="1"/>
    <col min="5823" max="5823" width="13.140625" style="1" bestFit="1" customWidth="1"/>
    <col min="5824" max="6061" width="9.140625" style="1"/>
    <col min="6062" max="6062" width="5.42578125" style="1" customWidth="1"/>
    <col min="6063" max="6063" width="54.140625" style="1" customWidth="1"/>
    <col min="6064" max="6064" width="9.7109375" style="1" customWidth="1"/>
    <col min="6065" max="6069" width="0" style="1" hidden="1" customWidth="1"/>
    <col min="6070" max="6072" width="12.7109375" style="1" customWidth="1"/>
    <col min="6073" max="6076" width="0" style="1" hidden="1" customWidth="1"/>
    <col min="6077" max="6078" width="13.7109375" style="1" customWidth="1"/>
    <col min="6079" max="6079" width="13.140625" style="1" bestFit="1" customWidth="1"/>
    <col min="6080" max="6317" width="9.140625" style="1"/>
    <col min="6318" max="6318" width="5.42578125" style="1" customWidth="1"/>
    <col min="6319" max="6319" width="54.140625" style="1" customWidth="1"/>
    <col min="6320" max="6320" width="9.7109375" style="1" customWidth="1"/>
    <col min="6321" max="6325" width="0" style="1" hidden="1" customWidth="1"/>
    <col min="6326" max="6328" width="12.7109375" style="1" customWidth="1"/>
    <col min="6329" max="6332" width="0" style="1" hidden="1" customWidth="1"/>
    <col min="6333" max="6334" width="13.7109375" style="1" customWidth="1"/>
    <col min="6335" max="6335" width="13.140625" style="1" bestFit="1" customWidth="1"/>
    <col min="6336" max="6573" width="9.140625" style="1"/>
    <col min="6574" max="6574" width="5.42578125" style="1" customWidth="1"/>
    <col min="6575" max="6575" width="54.140625" style="1" customWidth="1"/>
    <col min="6576" max="6576" width="9.7109375" style="1" customWidth="1"/>
    <col min="6577" max="6581" width="0" style="1" hidden="1" customWidth="1"/>
    <col min="6582" max="6584" width="12.7109375" style="1" customWidth="1"/>
    <col min="6585" max="6588" width="0" style="1" hidden="1" customWidth="1"/>
    <col min="6589" max="6590" width="13.7109375" style="1" customWidth="1"/>
    <col min="6591" max="6591" width="13.140625" style="1" bestFit="1" customWidth="1"/>
    <col min="6592" max="6829" width="9.140625" style="1"/>
    <col min="6830" max="6830" width="5.42578125" style="1" customWidth="1"/>
    <col min="6831" max="6831" width="54.140625" style="1" customWidth="1"/>
    <col min="6832" max="6832" width="9.7109375" style="1" customWidth="1"/>
    <col min="6833" max="6837" width="0" style="1" hidden="1" customWidth="1"/>
    <col min="6838" max="6840" width="12.7109375" style="1" customWidth="1"/>
    <col min="6841" max="6844" width="0" style="1" hidden="1" customWidth="1"/>
    <col min="6845" max="6846" width="13.7109375" style="1" customWidth="1"/>
    <col min="6847" max="6847" width="13.140625" style="1" bestFit="1" customWidth="1"/>
    <col min="6848" max="7085" width="9.140625" style="1"/>
    <col min="7086" max="7086" width="5.42578125" style="1" customWidth="1"/>
    <col min="7087" max="7087" width="54.140625" style="1" customWidth="1"/>
    <col min="7088" max="7088" width="9.7109375" style="1" customWidth="1"/>
    <col min="7089" max="7093" width="0" style="1" hidden="1" customWidth="1"/>
    <col min="7094" max="7096" width="12.7109375" style="1" customWidth="1"/>
    <col min="7097" max="7100" width="0" style="1" hidden="1" customWidth="1"/>
    <col min="7101" max="7102" width="13.7109375" style="1" customWidth="1"/>
    <col min="7103" max="7103" width="13.140625" style="1" bestFit="1" customWidth="1"/>
    <col min="7104" max="7341" width="9.140625" style="1"/>
    <col min="7342" max="7342" width="5.42578125" style="1" customWidth="1"/>
    <col min="7343" max="7343" width="54.140625" style="1" customWidth="1"/>
    <col min="7344" max="7344" width="9.7109375" style="1" customWidth="1"/>
    <col min="7345" max="7349" width="0" style="1" hidden="1" customWidth="1"/>
    <col min="7350" max="7352" width="12.7109375" style="1" customWidth="1"/>
    <col min="7353" max="7356" width="0" style="1" hidden="1" customWidth="1"/>
    <col min="7357" max="7358" width="13.7109375" style="1" customWidth="1"/>
    <col min="7359" max="7359" width="13.140625" style="1" bestFit="1" customWidth="1"/>
    <col min="7360" max="7597" width="9.140625" style="1"/>
    <col min="7598" max="7598" width="5.42578125" style="1" customWidth="1"/>
    <col min="7599" max="7599" width="54.140625" style="1" customWidth="1"/>
    <col min="7600" max="7600" width="9.7109375" style="1" customWidth="1"/>
    <col min="7601" max="7605" width="0" style="1" hidden="1" customWidth="1"/>
    <col min="7606" max="7608" width="12.7109375" style="1" customWidth="1"/>
    <col min="7609" max="7612" width="0" style="1" hidden="1" customWidth="1"/>
    <col min="7613" max="7614" width="13.7109375" style="1" customWidth="1"/>
    <col min="7615" max="7615" width="13.140625" style="1" bestFit="1" customWidth="1"/>
    <col min="7616" max="7853" width="9.140625" style="1"/>
    <col min="7854" max="7854" width="5.42578125" style="1" customWidth="1"/>
    <col min="7855" max="7855" width="54.140625" style="1" customWidth="1"/>
    <col min="7856" max="7856" width="9.7109375" style="1" customWidth="1"/>
    <col min="7857" max="7861" width="0" style="1" hidden="1" customWidth="1"/>
    <col min="7862" max="7864" width="12.7109375" style="1" customWidth="1"/>
    <col min="7865" max="7868" width="0" style="1" hidden="1" customWidth="1"/>
    <col min="7869" max="7870" width="13.7109375" style="1" customWidth="1"/>
    <col min="7871" max="7871" width="13.140625" style="1" bestFit="1" customWidth="1"/>
    <col min="7872" max="8109" width="9.140625" style="1"/>
    <col min="8110" max="8110" width="5.42578125" style="1" customWidth="1"/>
    <col min="8111" max="8111" width="54.140625" style="1" customWidth="1"/>
    <col min="8112" max="8112" width="9.7109375" style="1" customWidth="1"/>
    <col min="8113" max="8117" width="0" style="1" hidden="1" customWidth="1"/>
    <col min="8118" max="8120" width="12.7109375" style="1" customWidth="1"/>
    <col min="8121" max="8124" width="0" style="1" hidden="1" customWidth="1"/>
    <col min="8125" max="8126" width="13.7109375" style="1" customWidth="1"/>
    <col min="8127" max="8127" width="13.140625" style="1" bestFit="1" customWidth="1"/>
    <col min="8128" max="8365" width="9.140625" style="1"/>
    <col min="8366" max="8366" width="5.42578125" style="1" customWidth="1"/>
    <col min="8367" max="8367" width="54.140625" style="1" customWidth="1"/>
    <col min="8368" max="8368" width="9.7109375" style="1" customWidth="1"/>
    <col min="8369" max="8373" width="0" style="1" hidden="1" customWidth="1"/>
    <col min="8374" max="8376" width="12.7109375" style="1" customWidth="1"/>
    <col min="8377" max="8380" width="0" style="1" hidden="1" customWidth="1"/>
    <col min="8381" max="8382" width="13.7109375" style="1" customWidth="1"/>
    <col min="8383" max="8383" width="13.140625" style="1" bestFit="1" customWidth="1"/>
    <col min="8384" max="8621" width="9.140625" style="1"/>
    <col min="8622" max="8622" width="5.42578125" style="1" customWidth="1"/>
    <col min="8623" max="8623" width="54.140625" style="1" customWidth="1"/>
    <col min="8624" max="8624" width="9.7109375" style="1" customWidth="1"/>
    <col min="8625" max="8629" width="0" style="1" hidden="1" customWidth="1"/>
    <col min="8630" max="8632" width="12.7109375" style="1" customWidth="1"/>
    <col min="8633" max="8636" width="0" style="1" hidden="1" customWidth="1"/>
    <col min="8637" max="8638" width="13.7109375" style="1" customWidth="1"/>
    <col min="8639" max="8639" width="13.140625" style="1" bestFit="1" customWidth="1"/>
    <col min="8640" max="8877" width="9.140625" style="1"/>
    <col min="8878" max="8878" width="5.42578125" style="1" customWidth="1"/>
    <col min="8879" max="8879" width="54.140625" style="1" customWidth="1"/>
    <col min="8880" max="8880" width="9.7109375" style="1" customWidth="1"/>
    <col min="8881" max="8885" width="0" style="1" hidden="1" customWidth="1"/>
    <col min="8886" max="8888" width="12.7109375" style="1" customWidth="1"/>
    <col min="8889" max="8892" width="0" style="1" hidden="1" customWidth="1"/>
    <col min="8893" max="8894" width="13.7109375" style="1" customWidth="1"/>
    <col min="8895" max="8895" width="13.140625" style="1" bestFit="1" customWidth="1"/>
    <col min="8896" max="9133" width="9.140625" style="1"/>
    <col min="9134" max="9134" width="5.42578125" style="1" customWidth="1"/>
    <col min="9135" max="9135" width="54.140625" style="1" customWidth="1"/>
    <col min="9136" max="9136" width="9.7109375" style="1" customWidth="1"/>
    <col min="9137" max="9141" width="0" style="1" hidden="1" customWidth="1"/>
    <col min="9142" max="9144" width="12.7109375" style="1" customWidth="1"/>
    <col min="9145" max="9148" width="0" style="1" hidden="1" customWidth="1"/>
    <col min="9149" max="9150" width="13.7109375" style="1" customWidth="1"/>
    <col min="9151" max="9151" width="13.140625" style="1" bestFit="1" customWidth="1"/>
    <col min="9152" max="9389" width="9.140625" style="1"/>
    <col min="9390" max="9390" width="5.42578125" style="1" customWidth="1"/>
    <col min="9391" max="9391" width="54.140625" style="1" customWidth="1"/>
    <col min="9392" max="9392" width="9.7109375" style="1" customWidth="1"/>
    <col min="9393" max="9397" width="0" style="1" hidden="1" customWidth="1"/>
    <col min="9398" max="9400" width="12.7109375" style="1" customWidth="1"/>
    <col min="9401" max="9404" width="0" style="1" hidden="1" customWidth="1"/>
    <col min="9405" max="9406" width="13.7109375" style="1" customWidth="1"/>
    <col min="9407" max="9407" width="13.140625" style="1" bestFit="1" customWidth="1"/>
    <col min="9408" max="9645" width="9.140625" style="1"/>
    <col min="9646" max="9646" width="5.42578125" style="1" customWidth="1"/>
    <col min="9647" max="9647" width="54.140625" style="1" customWidth="1"/>
    <col min="9648" max="9648" width="9.7109375" style="1" customWidth="1"/>
    <col min="9649" max="9653" width="0" style="1" hidden="1" customWidth="1"/>
    <col min="9654" max="9656" width="12.7109375" style="1" customWidth="1"/>
    <col min="9657" max="9660" width="0" style="1" hidden="1" customWidth="1"/>
    <col min="9661" max="9662" width="13.7109375" style="1" customWidth="1"/>
    <col min="9663" max="9663" width="13.140625" style="1" bestFit="1" customWidth="1"/>
    <col min="9664" max="9901" width="9.140625" style="1"/>
    <col min="9902" max="9902" width="5.42578125" style="1" customWidth="1"/>
    <col min="9903" max="9903" width="54.140625" style="1" customWidth="1"/>
    <col min="9904" max="9904" width="9.7109375" style="1" customWidth="1"/>
    <col min="9905" max="9909" width="0" style="1" hidden="1" customWidth="1"/>
    <col min="9910" max="9912" width="12.7109375" style="1" customWidth="1"/>
    <col min="9913" max="9916" width="0" style="1" hidden="1" customWidth="1"/>
    <col min="9917" max="9918" width="13.7109375" style="1" customWidth="1"/>
    <col min="9919" max="9919" width="13.140625" style="1" bestFit="1" customWidth="1"/>
    <col min="9920" max="10157" width="9.140625" style="1"/>
    <col min="10158" max="10158" width="5.42578125" style="1" customWidth="1"/>
    <col min="10159" max="10159" width="54.140625" style="1" customWidth="1"/>
    <col min="10160" max="10160" width="9.7109375" style="1" customWidth="1"/>
    <col min="10161" max="10165" width="0" style="1" hidden="1" customWidth="1"/>
    <col min="10166" max="10168" width="12.7109375" style="1" customWidth="1"/>
    <col min="10169" max="10172" width="0" style="1" hidden="1" customWidth="1"/>
    <col min="10173" max="10174" width="13.7109375" style="1" customWidth="1"/>
    <col min="10175" max="10175" width="13.140625" style="1" bestFit="1" customWidth="1"/>
    <col min="10176" max="10413" width="9.140625" style="1"/>
    <col min="10414" max="10414" width="5.42578125" style="1" customWidth="1"/>
    <col min="10415" max="10415" width="54.140625" style="1" customWidth="1"/>
    <col min="10416" max="10416" width="9.7109375" style="1" customWidth="1"/>
    <col min="10417" max="10421" width="0" style="1" hidden="1" customWidth="1"/>
    <col min="10422" max="10424" width="12.7109375" style="1" customWidth="1"/>
    <col min="10425" max="10428" width="0" style="1" hidden="1" customWidth="1"/>
    <col min="10429" max="10430" width="13.7109375" style="1" customWidth="1"/>
    <col min="10431" max="10431" width="13.140625" style="1" bestFit="1" customWidth="1"/>
    <col min="10432" max="10669" width="9.140625" style="1"/>
    <col min="10670" max="10670" width="5.42578125" style="1" customWidth="1"/>
    <col min="10671" max="10671" width="54.140625" style="1" customWidth="1"/>
    <col min="10672" max="10672" width="9.7109375" style="1" customWidth="1"/>
    <col min="10673" max="10677" width="0" style="1" hidden="1" customWidth="1"/>
    <col min="10678" max="10680" width="12.7109375" style="1" customWidth="1"/>
    <col min="10681" max="10684" width="0" style="1" hidden="1" customWidth="1"/>
    <col min="10685" max="10686" width="13.7109375" style="1" customWidth="1"/>
    <col min="10687" max="10687" width="13.140625" style="1" bestFit="1" customWidth="1"/>
    <col min="10688" max="10925" width="9.140625" style="1"/>
    <col min="10926" max="10926" width="5.42578125" style="1" customWidth="1"/>
    <col min="10927" max="10927" width="54.140625" style="1" customWidth="1"/>
    <col min="10928" max="10928" width="9.7109375" style="1" customWidth="1"/>
    <col min="10929" max="10933" width="0" style="1" hidden="1" customWidth="1"/>
    <col min="10934" max="10936" width="12.7109375" style="1" customWidth="1"/>
    <col min="10937" max="10940" width="0" style="1" hidden="1" customWidth="1"/>
    <col min="10941" max="10942" width="13.7109375" style="1" customWidth="1"/>
    <col min="10943" max="10943" width="13.140625" style="1" bestFit="1" customWidth="1"/>
    <col min="10944" max="11181" width="9.140625" style="1"/>
    <col min="11182" max="11182" width="5.42578125" style="1" customWidth="1"/>
    <col min="11183" max="11183" width="54.140625" style="1" customWidth="1"/>
    <col min="11184" max="11184" width="9.7109375" style="1" customWidth="1"/>
    <col min="11185" max="11189" width="0" style="1" hidden="1" customWidth="1"/>
    <col min="11190" max="11192" width="12.7109375" style="1" customWidth="1"/>
    <col min="11193" max="11196" width="0" style="1" hidden="1" customWidth="1"/>
    <col min="11197" max="11198" width="13.7109375" style="1" customWidth="1"/>
    <col min="11199" max="11199" width="13.140625" style="1" bestFit="1" customWidth="1"/>
    <col min="11200" max="11437" width="9.140625" style="1"/>
    <col min="11438" max="11438" width="5.42578125" style="1" customWidth="1"/>
    <col min="11439" max="11439" width="54.140625" style="1" customWidth="1"/>
    <col min="11440" max="11440" width="9.7109375" style="1" customWidth="1"/>
    <col min="11441" max="11445" width="0" style="1" hidden="1" customWidth="1"/>
    <col min="11446" max="11448" width="12.7109375" style="1" customWidth="1"/>
    <col min="11449" max="11452" width="0" style="1" hidden="1" customWidth="1"/>
    <col min="11453" max="11454" width="13.7109375" style="1" customWidth="1"/>
    <col min="11455" max="11455" width="13.140625" style="1" bestFit="1" customWidth="1"/>
    <col min="11456" max="11693" width="9.140625" style="1"/>
    <col min="11694" max="11694" width="5.42578125" style="1" customWidth="1"/>
    <col min="11695" max="11695" width="54.140625" style="1" customWidth="1"/>
    <col min="11696" max="11696" width="9.7109375" style="1" customWidth="1"/>
    <col min="11697" max="11701" width="0" style="1" hidden="1" customWidth="1"/>
    <col min="11702" max="11704" width="12.7109375" style="1" customWidth="1"/>
    <col min="11705" max="11708" width="0" style="1" hidden="1" customWidth="1"/>
    <col min="11709" max="11710" width="13.7109375" style="1" customWidth="1"/>
    <col min="11711" max="11711" width="13.140625" style="1" bestFit="1" customWidth="1"/>
    <col min="11712" max="11949" width="9.140625" style="1"/>
    <col min="11950" max="11950" width="5.42578125" style="1" customWidth="1"/>
    <col min="11951" max="11951" width="54.140625" style="1" customWidth="1"/>
    <col min="11952" max="11952" width="9.7109375" style="1" customWidth="1"/>
    <col min="11953" max="11957" width="0" style="1" hidden="1" customWidth="1"/>
    <col min="11958" max="11960" width="12.7109375" style="1" customWidth="1"/>
    <col min="11961" max="11964" width="0" style="1" hidden="1" customWidth="1"/>
    <col min="11965" max="11966" width="13.7109375" style="1" customWidth="1"/>
    <col min="11967" max="11967" width="13.140625" style="1" bestFit="1" customWidth="1"/>
    <col min="11968" max="12205" width="9.140625" style="1"/>
    <col min="12206" max="12206" width="5.42578125" style="1" customWidth="1"/>
    <col min="12207" max="12207" width="54.140625" style="1" customWidth="1"/>
    <col min="12208" max="12208" width="9.7109375" style="1" customWidth="1"/>
    <col min="12209" max="12213" width="0" style="1" hidden="1" customWidth="1"/>
    <col min="12214" max="12216" width="12.7109375" style="1" customWidth="1"/>
    <col min="12217" max="12220" width="0" style="1" hidden="1" customWidth="1"/>
    <col min="12221" max="12222" width="13.7109375" style="1" customWidth="1"/>
    <col min="12223" max="12223" width="13.140625" style="1" bestFit="1" customWidth="1"/>
    <col min="12224" max="12461" width="9.140625" style="1"/>
    <col min="12462" max="12462" width="5.42578125" style="1" customWidth="1"/>
    <col min="12463" max="12463" width="54.140625" style="1" customWidth="1"/>
    <col min="12464" max="12464" width="9.7109375" style="1" customWidth="1"/>
    <col min="12465" max="12469" width="0" style="1" hidden="1" customWidth="1"/>
    <col min="12470" max="12472" width="12.7109375" style="1" customWidth="1"/>
    <col min="12473" max="12476" width="0" style="1" hidden="1" customWidth="1"/>
    <col min="12477" max="12478" width="13.7109375" style="1" customWidth="1"/>
    <col min="12479" max="12479" width="13.140625" style="1" bestFit="1" customWidth="1"/>
    <col min="12480" max="12717" width="9.140625" style="1"/>
    <col min="12718" max="12718" width="5.42578125" style="1" customWidth="1"/>
    <col min="12719" max="12719" width="54.140625" style="1" customWidth="1"/>
    <col min="12720" max="12720" width="9.7109375" style="1" customWidth="1"/>
    <col min="12721" max="12725" width="0" style="1" hidden="1" customWidth="1"/>
    <col min="12726" max="12728" width="12.7109375" style="1" customWidth="1"/>
    <col min="12729" max="12732" width="0" style="1" hidden="1" customWidth="1"/>
    <col min="12733" max="12734" width="13.7109375" style="1" customWidth="1"/>
    <col min="12735" max="12735" width="13.140625" style="1" bestFit="1" customWidth="1"/>
    <col min="12736" max="12973" width="9.140625" style="1"/>
    <col min="12974" max="12974" width="5.42578125" style="1" customWidth="1"/>
    <col min="12975" max="12975" width="54.140625" style="1" customWidth="1"/>
    <col min="12976" max="12976" width="9.7109375" style="1" customWidth="1"/>
    <col min="12977" max="12981" width="0" style="1" hidden="1" customWidth="1"/>
    <col min="12982" max="12984" width="12.7109375" style="1" customWidth="1"/>
    <col min="12985" max="12988" width="0" style="1" hidden="1" customWidth="1"/>
    <col min="12989" max="12990" width="13.7109375" style="1" customWidth="1"/>
    <col min="12991" max="12991" width="13.140625" style="1" bestFit="1" customWidth="1"/>
    <col min="12992" max="13229" width="9.140625" style="1"/>
    <col min="13230" max="13230" width="5.42578125" style="1" customWidth="1"/>
    <col min="13231" max="13231" width="54.140625" style="1" customWidth="1"/>
    <col min="13232" max="13232" width="9.7109375" style="1" customWidth="1"/>
    <col min="13233" max="13237" width="0" style="1" hidden="1" customWidth="1"/>
    <col min="13238" max="13240" width="12.7109375" style="1" customWidth="1"/>
    <col min="13241" max="13244" width="0" style="1" hidden="1" customWidth="1"/>
    <col min="13245" max="13246" width="13.7109375" style="1" customWidth="1"/>
    <col min="13247" max="13247" width="13.140625" style="1" bestFit="1" customWidth="1"/>
    <col min="13248" max="13485" width="9.140625" style="1"/>
    <col min="13486" max="13486" width="5.42578125" style="1" customWidth="1"/>
    <col min="13487" max="13487" width="54.140625" style="1" customWidth="1"/>
    <col min="13488" max="13488" width="9.7109375" style="1" customWidth="1"/>
    <col min="13489" max="13493" width="0" style="1" hidden="1" customWidth="1"/>
    <col min="13494" max="13496" width="12.7109375" style="1" customWidth="1"/>
    <col min="13497" max="13500" width="0" style="1" hidden="1" customWidth="1"/>
    <col min="13501" max="13502" width="13.7109375" style="1" customWidth="1"/>
    <col min="13503" max="13503" width="13.140625" style="1" bestFit="1" customWidth="1"/>
    <col min="13504" max="13741" width="9.140625" style="1"/>
    <col min="13742" max="13742" width="5.42578125" style="1" customWidth="1"/>
    <col min="13743" max="13743" width="54.140625" style="1" customWidth="1"/>
    <col min="13744" max="13744" width="9.7109375" style="1" customWidth="1"/>
    <col min="13745" max="13749" width="0" style="1" hidden="1" customWidth="1"/>
    <col min="13750" max="13752" width="12.7109375" style="1" customWidth="1"/>
    <col min="13753" max="13756" width="0" style="1" hidden="1" customWidth="1"/>
    <col min="13757" max="13758" width="13.7109375" style="1" customWidth="1"/>
    <col min="13759" max="13759" width="13.140625" style="1" bestFit="1" customWidth="1"/>
    <col min="13760" max="13997" width="9.140625" style="1"/>
    <col min="13998" max="13998" width="5.42578125" style="1" customWidth="1"/>
    <col min="13999" max="13999" width="54.140625" style="1" customWidth="1"/>
    <col min="14000" max="14000" width="9.7109375" style="1" customWidth="1"/>
    <col min="14001" max="14005" width="0" style="1" hidden="1" customWidth="1"/>
    <col min="14006" max="14008" width="12.7109375" style="1" customWidth="1"/>
    <col min="14009" max="14012" width="0" style="1" hidden="1" customWidth="1"/>
    <col min="14013" max="14014" width="13.7109375" style="1" customWidth="1"/>
    <col min="14015" max="14015" width="13.140625" style="1" bestFit="1" customWidth="1"/>
    <col min="14016" max="14253" width="9.140625" style="1"/>
    <col min="14254" max="14254" width="5.42578125" style="1" customWidth="1"/>
    <col min="14255" max="14255" width="54.140625" style="1" customWidth="1"/>
    <col min="14256" max="14256" width="9.7109375" style="1" customWidth="1"/>
    <col min="14257" max="14261" width="0" style="1" hidden="1" customWidth="1"/>
    <col min="14262" max="14264" width="12.7109375" style="1" customWidth="1"/>
    <col min="14265" max="14268" width="0" style="1" hidden="1" customWidth="1"/>
    <col min="14269" max="14270" width="13.7109375" style="1" customWidth="1"/>
    <col min="14271" max="14271" width="13.140625" style="1" bestFit="1" customWidth="1"/>
    <col min="14272" max="14509" width="9.140625" style="1"/>
    <col min="14510" max="14510" width="5.42578125" style="1" customWidth="1"/>
    <col min="14511" max="14511" width="54.140625" style="1" customWidth="1"/>
    <col min="14512" max="14512" width="9.7109375" style="1" customWidth="1"/>
    <col min="14513" max="14517" width="0" style="1" hidden="1" customWidth="1"/>
    <col min="14518" max="14520" width="12.7109375" style="1" customWidth="1"/>
    <col min="14521" max="14524" width="0" style="1" hidden="1" customWidth="1"/>
    <col min="14525" max="14526" width="13.7109375" style="1" customWidth="1"/>
    <col min="14527" max="14527" width="13.140625" style="1" bestFit="1" customWidth="1"/>
    <col min="14528" max="14765" width="9.140625" style="1"/>
    <col min="14766" max="14766" width="5.42578125" style="1" customWidth="1"/>
    <col min="14767" max="14767" width="54.140625" style="1" customWidth="1"/>
    <col min="14768" max="14768" width="9.7109375" style="1" customWidth="1"/>
    <col min="14769" max="14773" width="0" style="1" hidden="1" customWidth="1"/>
    <col min="14774" max="14776" width="12.7109375" style="1" customWidth="1"/>
    <col min="14777" max="14780" width="0" style="1" hidden="1" customWidth="1"/>
    <col min="14781" max="14782" width="13.7109375" style="1" customWidth="1"/>
    <col min="14783" max="14783" width="13.140625" style="1" bestFit="1" customWidth="1"/>
    <col min="14784" max="15021" width="9.140625" style="1"/>
    <col min="15022" max="15022" width="5.42578125" style="1" customWidth="1"/>
    <col min="15023" max="15023" width="54.140625" style="1" customWidth="1"/>
    <col min="15024" max="15024" width="9.7109375" style="1" customWidth="1"/>
    <col min="15025" max="15029" width="0" style="1" hidden="1" customWidth="1"/>
    <col min="15030" max="15032" width="12.7109375" style="1" customWidth="1"/>
    <col min="15033" max="15036" width="0" style="1" hidden="1" customWidth="1"/>
    <col min="15037" max="15038" width="13.7109375" style="1" customWidth="1"/>
    <col min="15039" max="15039" width="13.140625" style="1" bestFit="1" customWidth="1"/>
    <col min="15040" max="15277" width="9.140625" style="1"/>
    <col min="15278" max="15278" width="5.42578125" style="1" customWidth="1"/>
    <col min="15279" max="15279" width="54.140625" style="1" customWidth="1"/>
    <col min="15280" max="15280" width="9.7109375" style="1" customWidth="1"/>
    <col min="15281" max="15285" width="0" style="1" hidden="1" customWidth="1"/>
    <col min="15286" max="15288" width="12.7109375" style="1" customWidth="1"/>
    <col min="15289" max="15292" width="0" style="1" hidden="1" customWidth="1"/>
    <col min="15293" max="15294" width="13.7109375" style="1" customWidth="1"/>
    <col min="15295" max="15295" width="13.140625" style="1" bestFit="1" customWidth="1"/>
    <col min="15296" max="15533" width="9.140625" style="1"/>
    <col min="15534" max="15534" width="5.42578125" style="1" customWidth="1"/>
    <col min="15535" max="15535" width="54.140625" style="1" customWidth="1"/>
    <col min="15536" max="15536" width="9.7109375" style="1" customWidth="1"/>
    <col min="15537" max="15541" width="0" style="1" hidden="1" customWidth="1"/>
    <col min="15542" max="15544" width="12.7109375" style="1" customWidth="1"/>
    <col min="15545" max="15548" width="0" style="1" hidden="1" customWidth="1"/>
    <col min="15549" max="15550" width="13.7109375" style="1" customWidth="1"/>
    <col min="15551" max="15551" width="13.140625" style="1" bestFit="1" customWidth="1"/>
    <col min="15552" max="15789" width="9.140625" style="1"/>
    <col min="15790" max="15790" width="5.42578125" style="1" customWidth="1"/>
    <col min="15791" max="15791" width="54.140625" style="1" customWidth="1"/>
    <col min="15792" max="15792" width="9.7109375" style="1" customWidth="1"/>
    <col min="15793" max="15797" width="0" style="1" hidden="1" customWidth="1"/>
    <col min="15798" max="15800" width="12.7109375" style="1" customWidth="1"/>
    <col min="15801" max="15804" width="0" style="1" hidden="1" customWidth="1"/>
    <col min="15805" max="15806" width="13.7109375" style="1" customWidth="1"/>
    <col min="15807" max="15807" width="13.140625" style="1" bestFit="1" customWidth="1"/>
    <col min="15808" max="16045" width="9.140625" style="1"/>
    <col min="16046" max="16046" width="5.42578125" style="1" customWidth="1"/>
    <col min="16047" max="16047" width="54.140625" style="1" customWidth="1"/>
    <col min="16048" max="16048" width="9.7109375" style="1" customWidth="1"/>
    <col min="16049" max="16053" width="0" style="1" hidden="1" customWidth="1"/>
    <col min="16054" max="16056" width="12.7109375" style="1" customWidth="1"/>
    <col min="16057" max="16060" width="0" style="1" hidden="1" customWidth="1"/>
    <col min="16061" max="16062" width="13.7109375" style="1" customWidth="1"/>
    <col min="16063" max="16063" width="13.140625" style="1" bestFit="1" customWidth="1"/>
    <col min="16064" max="16384" width="9.140625" style="1"/>
  </cols>
  <sheetData>
    <row r="1" spans="1:6" ht="18.75">
      <c r="A1" s="156" t="s">
        <v>298</v>
      </c>
      <c r="B1" s="156"/>
      <c r="C1" s="156"/>
      <c r="D1" s="156"/>
      <c r="E1" s="156"/>
      <c r="F1" s="156"/>
    </row>
    <row r="2" spans="1:6" s="2" customFormat="1">
      <c r="A2" s="157" t="s">
        <v>297</v>
      </c>
      <c r="B2" s="157"/>
      <c r="C2" s="157"/>
      <c r="D2" s="157"/>
      <c r="E2" s="157"/>
      <c r="F2" s="157"/>
    </row>
    <row r="3" spans="1:6" s="2" customFormat="1" ht="13.5" customHeight="1">
      <c r="A3" s="31"/>
      <c r="B3" s="3"/>
      <c r="C3" s="3"/>
      <c r="D3" s="4"/>
      <c r="E3" s="5"/>
      <c r="F3" s="3"/>
    </row>
    <row r="4" spans="1:6" s="6" customFormat="1" ht="25.5" customHeight="1">
      <c r="A4" s="158" t="s">
        <v>0</v>
      </c>
      <c r="B4" s="159" t="s">
        <v>1</v>
      </c>
      <c r="C4" s="159" t="s">
        <v>2</v>
      </c>
      <c r="D4" s="160" t="s">
        <v>3</v>
      </c>
      <c r="E4" s="160"/>
      <c r="F4" s="160" t="s">
        <v>4</v>
      </c>
    </row>
    <row r="5" spans="1:6" s="6" customFormat="1" ht="23.25" customHeight="1">
      <c r="A5" s="158"/>
      <c r="B5" s="159"/>
      <c r="C5" s="159"/>
      <c r="D5" s="33" t="s">
        <v>5</v>
      </c>
      <c r="E5" s="34" t="s">
        <v>6</v>
      </c>
      <c r="F5" s="160"/>
    </row>
    <row r="6" spans="1:6" s="6" customFormat="1" ht="27.75" customHeight="1">
      <c r="A6" s="35" t="s">
        <v>7</v>
      </c>
      <c r="B6" s="36" t="s">
        <v>8</v>
      </c>
      <c r="C6" s="37"/>
      <c r="D6" s="38"/>
      <c r="E6" s="39"/>
      <c r="F6" s="40"/>
    </row>
    <row r="7" spans="1:6" s="6" customFormat="1" ht="21" customHeight="1">
      <c r="A7" s="41">
        <v>1</v>
      </c>
      <c r="B7" s="42" t="s">
        <v>9</v>
      </c>
      <c r="C7" s="43" t="s">
        <v>10</v>
      </c>
      <c r="D7" s="44"/>
      <c r="E7" s="45">
        <v>15.3</v>
      </c>
      <c r="F7" s="46"/>
    </row>
    <row r="8" spans="1:6" s="6" customFormat="1" ht="31.5">
      <c r="A8" s="41">
        <v>2</v>
      </c>
      <c r="B8" s="42" t="s">
        <v>11</v>
      </c>
      <c r="C8" s="43" t="s">
        <v>12</v>
      </c>
      <c r="D8" s="44"/>
      <c r="E8" s="45">
        <v>76.25</v>
      </c>
      <c r="F8" s="46"/>
    </row>
    <row r="9" spans="1:6" s="6" customFormat="1" ht="24" customHeight="1">
      <c r="A9" s="41">
        <v>3</v>
      </c>
      <c r="B9" s="42" t="s">
        <v>13</v>
      </c>
      <c r="C9" s="43"/>
      <c r="D9" s="44"/>
      <c r="E9" s="45"/>
      <c r="F9" s="46"/>
    </row>
    <row r="10" spans="1:6" s="6" customFormat="1" ht="24" customHeight="1">
      <c r="A10" s="41" t="s">
        <v>14</v>
      </c>
      <c r="B10" s="42" t="s">
        <v>15</v>
      </c>
      <c r="C10" s="43" t="s">
        <v>10</v>
      </c>
      <c r="D10" s="44"/>
      <c r="E10" s="45">
        <v>23.114956165521598</v>
      </c>
      <c r="F10" s="46"/>
    </row>
    <row r="11" spans="1:6" s="6" customFormat="1" ht="24" customHeight="1">
      <c r="A11" s="47" t="s">
        <v>14</v>
      </c>
      <c r="B11" s="42" t="s">
        <v>16</v>
      </c>
      <c r="C11" s="43" t="s">
        <v>10</v>
      </c>
      <c r="D11" s="44"/>
      <c r="E11" s="45">
        <v>12.427473798709061</v>
      </c>
      <c r="F11" s="46"/>
    </row>
    <row r="12" spans="1:6" s="6" customFormat="1" ht="24" customHeight="1">
      <c r="A12" s="47" t="s">
        <v>14</v>
      </c>
      <c r="B12" s="42" t="s">
        <v>17</v>
      </c>
      <c r="C12" s="43" t="s">
        <v>10</v>
      </c>
      <c r="D12" s="44"/>
      <c r="E12" s="45">
        <v>64.457570035769351</v>
      </c>
      <c r="F12" s="46"/>
    </row>
    <row r="13" spans="1:6" s="6" customFormat="1" ht="24" customHeight="1">
      <c r="A13" s="41">
        <v>4</v>
      </c>
      <c r="B13" s="42" t="s">
        <v>18</v>
      </c>
      <c r="C13" s="43" t="s">
        <v>19</v>
      </c>
      <c r="D13" s="44"/>
      <c r="E13" s="45">
        <v>48.1</v>
      </c>
      <c r="F13" s="46"/>
    </row>
    <row r="14" spans="1:6" s="7" customFormat="1" ht="24" customHeight="1">
      <c r="A14" s="48">
        <v>5</v>
      </c>
      <c r="B14" s="49" t="s">
        <v>20</v>
      </c>
      <c r="C14" s="50" t="s">
        <v>21</v>
      </c>
      <c r="D14" s="51"/>
      <c r="E14" s="52">
        <v>2000</v>
      </c>
      <c r="F14" s="53"/>
    </row>
    <row r="15" spans="1:6" s="7" customFormat="1" ht="24" customHeight="1">
      <c r="A15" s="48">
        <v>7</v>
      </c>
      <c r="B15" s="49" t="s">
        <v>22</v>
      </c>
      <c r="C15" s="50" t="s">
        <v>21</v>
      </c>
      <c r="D15" s="51"/>
      <c r="E15" s="52">
        <v>2000</v>
      </c>
      <c r="F15" s="53"/>
    </row>
    <row r="16" spans="1:6" s="6" customFormat="1" ht="31.5">
      <c r="A16" s="41">
        <v>8</v>
      </c>
      <c r="B16" s="55" t="s">
        <v>23</v>
      </c>
      <c r="C16" s="43" t="s">
        <v>24</v>
      </c>
      <c r="D16" s="44">
        <v>17.77</v>
      </c>
      <c r="E16" s="45">
        <v>17.77</v>
      </c>
      <c r="F16" s="46"/>
    </row>
    <row r="17" spans="1:6" s="6" customFormat="1" ht="24" customHeight="1">
      <c r="A17" s="41">
        <v>9</v>
      </c>
      <c r="B17" s="56" t="s">
        <v>25</v>
      </c>
      <c r="C17" s="43" t="s">
        <v>10</v>
      </c>
      <c r="D17" s="57">
        <v>1.3</v>
      </c>
      <c r="E17" s="58">
        <v>1.3</v>
      </c>
      <c r="F17" s="46"/>
    </row>
    <row r="18" spans="1:6" s="6" customFormat="1" ht="24" customHeight="1">
      <c r="A18" s="41">
        <v>10</v>
      </c>
      <c r="B18" s="55" t="s">
        <v>26</v>
      </c>
      <c r="C18" s="43" t="s">
        <v>10</v>
      </c>
      <c r="D18" s="44"/>
      <c r="E18" s="59">
        <v>100</v>
      </c>
      <c r="F18" s="46"/>
    </row>
    <row r="19" spans="1:6" s="8" customFormat="1" ht="31.5">
      <c r="A19" s="41">
        <v>11</v>
      </c>
      <c r="B19" s="55" t="s">
        <v>27</v>
      </c>
      <c r="C19" s="43" t="s">
        <v>10</v>
      </c>
      <c r="D19" s="44"/>
      <c r="E19" s="59">
        <v>85</v>
      </c>
      <c r="F19" s="46"/>
    </row>
    <row r="20" spans="1:6" s="9" customFormat="1" ht="42.75" customHeight="1">
      <c r="A20" s="60" t="s">
        <v>28</v>
      </c>
      <c r="B20" s="61" t="s">
        <v>29</v>
      </c>
      <c r="C20" s="61"/>
      <c r="D20" s="44"/>
      <c r="E20" s="45"/>
      <c r="F20" s="46"/>
    </row>
    <row r="21" spans="1:6" s="10" customFormat="1" ht="27.75" customHeight="1">
      <c r="A21" s="47" t="s">
        <v>30</v>
      </c>
      <c r="B21" s="61" t="s">
        <v>31</v>
      </c>
      <c r="C21" s="63"/>
      <c r="D21" s="44"/>
      <c r="E21" s="45"/>
      <c r="F21" s="46"/>
    </row>
    <row r="22" spans="1:6" s="11" customFormat="1" ht="27.75" customHeight="1">
      <c r="A22" s="41">
        <v>1</v>
      </c>
      <c r="B22" s="42" t="s">
        <v>32</v>
      </c>
      <c r="C22" s="43" t="s">
        <v>33</v>
      </c>
      <c r="D22" s="64">
        <v>1263</v>
      </c>
      <c r="E22" s="59">
        <v>1266</v>
      </c>
      <c r="F22" s="46"/>
    </row>
    <row r="23" spans="1:6" s="11" customFormat="1" ht="27.75" customHeight="1">
      <c r="A23" s="41">
        <v>2</v>
      </c>
      <c r="B23" s="42" t="s">
        <v>34</v>
      </c>
      <c r="C23" s="43" t="s">
        <v>33</v>
      </c>
      <c r="D23" s="64">
        <v>1778</v>
      </c>
      <c r="E23" s="59">
        <v>1778</v>
      </c>
      <c r="F23" s="46"/>
    </row>
    <row r="24" spans="1:6" s="11" customFormat="1" ht="27.75" customHeight="1">
      <c r="A24" s="41">
        <v>3</v>
      </c>
      <c r="B24" s="42" t="s">
        <v>35</v>
      </c>
      <c r="C24" s="43" t="s">
        <v>33</v>
      </c>
      <c r="D24" s="44"/>
      <c r="E24" s="45">
        <v>343.5</v>
      </c>
      <c r="F24" s="46"/>
    </row>
    <row r="25" spans="1:6" s="12" customFormat="1" ht="27.75" hidden="1" customHeight="1">
      <c r="A25" s="41" t="s">
        <v>14</v>
      </c>
      <c r="B25" s="42" t="s">
        <v>36</v>
      </c>
      <c r="C25" s="43" t="s">
        <v>33</v>
      </c>
      <c r="D25" s="44"/>
      <c r="E25" s="45">
        <v>168</v>
      </c>
      <c r="F25" s="46"/>
    </row>
    <row r="26" spans="1:6" s="11" customFormat="1" ht="27.75" customHeight="1">
      <c r="A26" s="41">
        <v>4</v>
      </c>
      <c r="B26" s="42" t="s">
        <v>37</v>
      </c>
      <c r="C26" s="43" t="s">
        <v>33</v>
      </c>
      <c r="D26" s="64"/>
      <c r="E26" s="59">
        <v>130</v>
      </c>
      <c r="F26" s="46"/>
    </row>
    <row r="27" spans="1:6" s="11" customFormat="1" ht="27.75" customHeight="1">
      <c r="A27" s="41">
        <v>5</v>
      </c>
      <c r="B27" s="42" t="s">
        <v>38</v>
      </c>
      <c r="C27" s="43" t="s">
        <v>33</v>
      </c>
      <c r="D27" s="64">
        <v>40</v>
      </c>
      <c r="E27" s="59">
        <v>43</v>
      </c>
      <c r="F27" s="46"/>
    </row>
    <row r="28" spans="1:6" s="11" customFormat="1" ht="27.75" customHeight="1">
      <c r="A28" s="41">
        <v>6</v>
      </c>
      <c r="B28" s="42" t="s">
        <v>39</v>
      </c>
      <c r="C28" s="43" t="s">
        <v>33</v>
      </c>
      <c r="D28" s="64"/>
      <c r="E28" s="59">
        <f>E29+E30+E31</f>
        <v>868</v>
      </c>
      <c r="F28" s="46"/>
    </row>
    <row r="29" spans="1:6" s="12" customFormat="1" ht="27.75" hidden="1" customHeight="1">
      <c r="A29" s="41" t="s">
        <v>40</v>
      </c>
      <c r="B29" s="42" t="s">
        <v>41</v>
      </c>
      <c r="C29" s="43" t="s">
        <v>33</v>
      </c>
      <c r="D29" s="64"/>
      <c r="E29" s="59">
        <v>383</v>
      </c>
      <c r="F29" s="46"/>
    </row>
    <row r="30" spans="1:6" s="12" customFormat="1" ht="27.75" hidden="1" customHeight="1">
      <c r="A30" s="41" t="s">
        <v>40</v>
      </c>
      <c r="B30" s="42" t="s">
        <v>42</v>
      </c>
      <c r="C30" s="43" t="s">
        <v>33</v>
      </c>
      <c r="D30" s="64"/>
      <c r="E30" s="59">
        <v>443</v>
      </c>
      <c r="F30" s="46"/>
    </row>
    <row r="31" spans="1:6" s="12" customFormat="1" ht="27.75" hidden="1" customHeight="1">
      <c r="A31" s="41" t="s">
        <v>14</v>
      </c>
      <c r="B31" s="42" t="s">
        <v>43</v>
      </c>
      <c r="C31" s="43" t="s">
        <v>33</v>
      </c>
      <c r="D31" s="64"/>
      <c r="E31" s="59">
        <v>42</v>
      </c>
      <c r="F31" s="46"/>
    </row>
    <row r="32" spans="1:6" s="8" customFormat="1" ht="37.5" customHeight="1">
      <c r="A32" s="48">
        <v>7</v>
      </c>
      <c r="B32" s="49" t="s">
        <v>44</v>
      </c>
      <c r="C32" s="50" t="s">
        <v>45</v>
      </c>
      <c r="D32" s="65"/>
      <c r="E32" s="52">
        <v>80</v>
      </c>
      <c r="F32" s="53"/>
    </row>
    <row r="33" spans="1:6" s="11" customFormat="1" ht="27.75" hidden="1" customHeight="1">
      <c r="A33" s="41">
        <v>8</v>
      </c>
      <c r="B33" s="55" t="s">
        <v>46</v>
      </c>
      <c r="C33" s="43"/>
      <c r="D33" s="44"/>
      <c r="E33" s="45">
        <f>+E34+E35</f>
        <v>16</v>
      </c>
      <c r="F33" s="46"/>
    </row>
    <row r="34" spans="1:6" s="12" customFormat="1" ht="27.75" hidden="1" customHeight="1">
      <c r="A34" s="66" t="s">
        <v>47</v>
      </c>
      <c r="B34" s="55" t="s">
        <v>48</v>
      </c>
      <c r="C34" s="43"/>
      <c r="D34" s="44"/>
      <c r="E34" s="45">
        <v>9</v>
      </c>
      <c r="F34" s="46"/>
    </row>
    <row r="35" spans="1:6" s="12" customFormat="1" ht="27.75" hidden="1" customHeight="1">
      <c r="A35" s="66" t="s">
        <v>47</v>
      </c>
      <c r="B35" s="55" t="s">
        <v>49</v>
      </c>
      <c r="C35" s="43"/>
      <c r="D35" s="44"/>
      <c r="E35" s="45">
        <v>7</v>
      </c>
      <c r="F35" s="46"/>
    </row>
    <row r="36" spans="1:6" s="11" customFormat="1" ht="37.5" hidden="1" customHeight="1">
      <c r="A36" s="66">
        <v>9</v>
      </c>
      <c r="B36" s="42" t="s">
        <v>50</v>
      </c>
      <c r="C36" s="43" t="s">
        <v>33</v>
      </c>
      <c r="D36" s="44"/>
      <c r="E36" s="45">
        <v>124</v>
      </c>
      <c r="F36" s="46"/>
    </row>
    <row r="37" spans="1:6" s="13" customFormat="1" ht="27.75" customHeight="1">
      <c r="A37" s="47" t="s">
        <v>51</v>
      </c>
      <c r="B37" s="61" t="s">
        <v>52</v>
      </c>
      <c r="C37" s="63"/>
      <c r="D37" s="44"/>
      <c r="E37" s="45"/>
      <c r="F37" s="46"/>
    </row>
    <row r="38" spans="1:6" s="11" customFormat="1" ht="27.75" customHeight="1">
      <c r="A38" s="41">
        <v>1</v>
      </c>
      <c r="B38" s="42" t="s">
        <v>53</v>
      </c>
      <c r="C38" s="43" t="s">
        <v>33</v>
      </c>
      <c r="D38" s="64">
        <v>17</v>
      </c>
      <c r="E38" s="59">
        <v>17</v>
      </c>
      <c r="F38" s="46"/>
    </row>
    <row r="39" spans="1:6" s="14" customFormat="1" ht="27.75" customHeight="1">
      <c r="A39" s="66" t="s">
        <v>54</v>
      </c>
      <c r="B39" s="67" t="s">
        <v>55</v>
      </c>
      <c r="C39" s="68" t="s">
        <v>33</v>
      </c>
      <c r="D39" s="71">
        <v>4626.1499999999996</v>
      </c>
      <c r="E39" s="71">
        <f>+D39</f>
        <v>4626.1499999999996</v>
      </c>
      <c r="F39" s="45"/>
    </row>
    <row r="40" spans="1:6" s="11" customFormat="1" ht="27.75" customHeight="1">
      <c r="A40" s="41">
        <v>3</v>
      </c>
      <c r="B40" s="42" t="s">
        <v>56</v>
      </c>
      <c r="C40" s="43" t="s">
        <v>33</v>
      </c>
      <c r="D40" s="45">
        <v>23.49</v>
      </c>
      <c r="E40" s="45">
        <f>+D40</f>
        <v>23.49</v>
      </c>
      <c r="F40" s="46"/>
    </row>
    <row r="41" spans="1:6" s="12" customFormat="1" ht="27.75" customHeight="1">
      <c r="A41" s="41" t="s">
        <v>47</v>
      </c>
      <c r="B41" s="42" t="s">
        <v>57</v>
      </c>
      <c r="C41" s="43" t="s">
        <v>33</v>
      </c>
      <c r="D41" s="64">
        <v>23</v>
      </c>
      <c r="E41" s="59">
        <v>23</v>
      </c>
      <c r="F41" s="46"/>
    </row>
    <row r="42" spans="1:6" s="11" customFormat="1" ht="27.75" customHeight="1">
      <c r="A42" s="41">
        <v>4</v>
      </c>
      <c r="B42" s="42" t="s">
        <v>58</v>
      </c>
      <c r="C42" s="43" t="s">
        <v>33</v>
      </c>
      <c r="D42" s="64"/>
      <c r="E42" s="59">
        <v>785</v>
      </c>
      <c r="F42" s="46"/>
    </row>
    <row r="43" spans="1:6" s="8" customFormat="1" ht="27.75" customHeight="1">
      <c r="A43" s="48">
        <v>5</v>
      </c>
      <c r="B43" s="69" t="s">
        <v>59</v>
      </c>
      <c r="C43" s="50" t="s">
        <v>10</v>
      </c>
      <c r="D43" s="51">
        <f>+E43</f>
        <v>37.11</v>
      </c>
      <c r="E43" s="70">
        <v>37.11</v>
      </c>
      <c r="F43" s="53"/>
    </row>
    <row r="44" spans="1:6" s="15" customFormat="1" ht="27.75" customHeight="1">
      <c r="A44" s="47" t="s">
        <v>60</v>
      </c>
      <c r="B44" s="61" t="s">
        <v>61</v>
      </c>
      <c r="C44" s="63"/>
      <c r="D44" s="44"/>
      <c r="E44" s="45"/>
      <c r="F44" s="46"/>
    </row>
    <row r="45" spans="1:6" s="15" customFormat="1" ht="27.75" customHeight="1">
      <c r="A45" s="41">
        <v>1</v>
      </c>
      <c r="B45" s="42" t="s">
        <v>62</v>
      </c>
      <c r="C45" s="43" t="s">
        <v>63</v>
      </c>
      <c r="D45" s="64">
        <v>29800</v>
      </c>
      <c r="E45" s="59">
        <v>29816</v>
      </c>
      <c r="F45" s="46"/>
    </row>
    <row r="46" spans="1:6" s="12" customFormat="1" ht="27.75" hidden="1" customHeight="1">
      <c r="A46" s="66" t="s">
        <v>47</v>
      </c>
      <c r="B46" s="42" t="s">
        <v>64</v>
      </c>
      <c r="C46" s="43" t="s">
        <v>63</v>
      </c>
      <c r="D46" s="44"/>
      <c r="E46" s="45">
        <v>21835</v>
      </c>
      <c r="F46" s="46"/>
    </row>
    <row r="47" spans="1:6" s="11" customFormat="1" ht="27.75" customHeight="1">
      <c r="A47" s="41">
        <v>2</v>
      </c>
      <c r="B47" s="42" t="s">
        <v>65</v>
      </c>
      <c r="C47" s="43" t="s">
        <v>66</v>
      </c>
      <c r="D47" s="44">
        <v>140.30000000000001</v>
      </c>
      <c r="E47" s="45">
        <v>140.36500000000001</v>
      </c>
      <c r="F47" s="46"/>
    </row>
    <row r="48" spans="1:6" s="12" customFormat="1" ht="27.75" hidden="1" customHeight="1">
      <c r="A48" s="47"/>
      <c r="B48" s="42" t="s">
        <v>67</v>
      </c>
      <c r="C48" s="43" t="s">
        <v>66</v>
      </c>
      <c r="D48" s="44"/>
      <c r="E48" s="45">
        <v>79.540000000000006</v>
      </c>
      <c r="F48" s="46"/>
    </row>
    <row r="49" spans="1:6" s="12" customFormat="1" ht="27.75" customHeight="1">
      <c r="A49" s="41">
        <v>3</v>
      </c>
      <c r="B49" s="42" t="s">
        <v>68</v>
      </c>
      <c r="C49" s="43" t="s">
        <v>69</v>
      </c>
      <c r="D49" s="64">
        <v>1954</v>
      </c>
      <c r="E49" s="59">
        <v>1954</v>
      </c>
      <c r="F49" s="46"/>
    </row>
    <row r="50" spans="1:6" s="15" customFormat="1" ht="27.75" customHeight="1">
      <c r="A50" s="47" t="s">
        <v>70</v>
      </c>
      <c r="B50" s="61" t="s">
        <v>71</v>
      </c>
      <c r="C50" s="63"/>
      <c r="D50" s="64"/>
      <c r="E50" s="59"/>
      <c r="F50" s="46"/>
    </row>
    <row r="51" spans="1:6" s="11" customFormat="1" ht="27.75" customHeight="1">
      <c r="A51" s="66">
        <v>1</v>
      </c>
      <c r="B51" s="42" t="s">
        <v>72</v>
      </c>
      <c r="C51" s="43" t="s">
        <v>33</v>
      </c>
      <c r="D51" s="57">
        <v>8.6</v>
      </c>
      <c r="E51" s="71">
        <f>+D51</f>
        <v>8.6</v>
      </c>
      <c r="F51" s="46"/>
    </row>
    <row r="52" spans="1:6" s="11" customFormat="1" ht="37.5" customHeight="1">
      <c r="A52" s="41">
        <v>2</v>
      </c>
      <c r="B52" s="42" t="s">
        <v>73</v>
      </c>
      <c r="C52" s="43" t="s">
        <v>69</v>
      </c>
      <c r="D52" s="64">
        <v>27</v>
      </c>
      <c r="E52" s="59">
        <v>27</v>
      </c>
      <c r="F52" s="46"/>
    </row>
    <row r="53" spans="1:6" s="13" customFormat="1" ht="27.75" customHeight="1">
      <c r="A53" s="47" t="s">
        <v>74</v>
      </c>
      <c r="B53" s="61" t="s">
        <v>75</v>
      </c>
      <c r="C53" s="63"/>
      <c r="D53" s="44"/>
      <c r="E53" s="45"/>
      <c r="F53" s="46"/>
    </row>
    <row r="54" spans="1:6" s="11" customFormat="1" ht="27.75" customHeight="1">
      <c r="A54" s="41">
        <v>1</v>
      </c>
      <c r="B54" s="42" t="s">
        <v>76</v>
      </c>
      <c r="C54" s="43" t="s">
        <v>77</v>
      </c>
      <c r="D54" s="64">
        <v>15420</v>
      </c>
      <c r="E54" s="71">
        <f>E55+E56</f>
        <v>15472.7</v>
      </c>
      <c r="F54" s="46"/>
    </row>
    <row r="55" spans="1:6" s="11" customFormat="1" ht="27.75" customHeight="1">
      <c r="A55" s="41" t="s">
        <v>47</v>
      </c>
      <c r="B55" s="42" t="s">
        <v>78</v>
      </c>
      <c r="C55" s="43" t="s">
        <v>77</v>
      </c>
      <c r="D55" s="64">
        <v>7134</v>
      </c>
      <c r="E55" s="71">
        <v>7168.1</v>
      </c>
      <c r="F55" s="46"/>
    </row>
    <row r="56" spans="1:6" s="11" customFormat="1" ht="27.75" customHeight="1">
      <c r="A56" s="41" t="s">
        <v>47</v>
      </c>
      <c r="B56" s="42" t="s">
        <v>79</v>
      </c>
      <c r="C56" s="43" t="s">
        <v>77</v>
      </c>
      <c r="D56" s="64">
        <v>8286</v>
      </c>
      <c r="E56" s="71">
        <v>8304.6</v>
      </c>
      <c r="F56" s="46"/>
    </row>
    <row r="57" spans="1:6" s="8" customFormat="1" ht="27.75" customHeight="1">
      <c r="A57" s="72">
        <v>2</v>
      </c>
      <c r="B57" s="69" t="s">
        <v>80</v>
      </c>
      <c r="C57" s="50" t="s">
        <v>69</v>
      </c>
      <c r="D57" s="51"/>
      <c r="E57" s="73">
        <v>2853</v>
      </c>
      <c r="F57" s="53"/>
    </row>
    <row r="58" spans="1:6" s="11" customFormat="1" ht="27.75" customHeight="1">
      <c r="A58" s="41">
        <v>3</v>
      </c>
      <c r="B58" s="42" t="s">
        <v>81</v>
      </c>
      <c r="C58" s="43" t="s">
        <v>82</v>
      </c>
      <c r="D58" s="44"/>
      <c r="E58" s="45">
        <f>E54/29682*1000</f>
        <v>521.28225860791053</v>
      </c>
      <c r="F58" s="46"/>
    </row>
    <row r="59" spans="1:6" s="13" customFormat="1" ht="27.75" hidden="1" customHeight="1">
      <c r="A59" s="60" t="s">
        <v>83</v>
      </c>
      <c r="B59" s="61" t="s">
        <v>84</v>
      </c>
      <c r="C59" s="63"/>
      <c r="D59" s="44"/>
      <c r="E59" s="45"/>
      <c r="F59" s="46"/>
    </row>
    <row r="60" spans="1:6" s="11" customFormat="1" ht="27.75" hidden="1" customHeight="1">
      <c r="A60" s="41"/>
      <c r="B60" s="42" t="s">
        <v>85</v>
      </c>
      <c r="C60" s="43" t="s">
        <v>86</v>
      </c>
      <c r="D60" s="44"/>
      <c r="E60" s="45">
        <v>7288</v>
      </c>
      <c r="F60" s="46"/>
    </row>
    <row r="61" spans="1:6" s="13" customFormat="1" ht="27.75" customHeight="1">
      <c r="A61" s="47" t="s">
        <v>87</v>
      </c>
      <c r="B61" s="61" t="s">
        <v>88</v>
      </c>
      <c r="C61" s="63"/>
      <c r="D61" s="44"/>
      <c r="E61" s="45"/>
      <c r="F61" s="46"/>
    </row>
    <row r="62" spans="1:6" s="11" customFormat="1" ht="27.75" customHeight="1">
      <c r="A62" s="41">
        <v>1</v>
      </c>
      <c r="B62" s="42" t="s">
        <v>89</v>
      </c>
      <c r="C62" s="43" t="s">
        <v>10</v>
      </c>
      <c r="D62" s="44"/>
      <c r="E62" s="71">
        <v>86.7</v>
      </c>
      <c r="F62" s="46"/>
    </row>
    <row r="63" spans="1:6" s="16" customFormat="1" ht="27.75" customHeight="1">
      <c r="A63" s="41">
        <v>2</v>
      </c>
      <c r="B63" s="42" t="s">
        <v>90</v>
      </c>
      <c r="C63" s="43" t="s">
        <v>10</v>
      </c>
      <c r="D63" s="44"/>
      <c r="E63" s="59">
        <v>98</v>
      </c>
      <c r="F63" s="46"/>
    </row>
    <row r="64" spans="1:6" s="17" customFormat="1" ht="27.75" hidden="1" customHeight="1">
      <c r="A64" s="41">
        <v>3</v>
      </c>
      <c r="B64" s="42" t="s">
        <v>91</v>
      </c>
      <c r="C64" s="74" t="s">
        <v>92</v>
      </c>
      <c r="D64" s="44"/>
      <c r="E64" s="59"/>
      <c r="F64" s="46"/>
    </row>
    <row r="65" spans="1:67" s="7" customFormat="1" ht="27.75" customHeight="1">
      <c r="A65" s="48">
        <v>3</v>
      </c>
      <c r="B65" s="69" t="s">
        <v>93</v>
      </c>
      <c r="C65" s="75" t="s">
        <v>94</v>
      </c>
      <c r="D65" s="51"/>
      <c r="E65" s="73">
        <v>16</v>
      </c>
      <c r="F65" s="53"/>
    </row>
    <row r="66" spans="1:67" s="18" customFormat="1" ht="27.75" customHeight="1">
      <c r="A66" s="47" t="s">
        <v>95</v>
      </c>
      <c r="B66" s="61" t="s">
        <v>96</v>
      </c>
      <c r="C66" s="76"/>
      <c r="D66" s="44"/>
      <c r="E66" s="45"/>
      <c r="F66" s="46"/>
    </row>
    <row r="67" spans="1:67" s="19" customFormat="1" ht="27.75" customHeight="1">
      <c r="A67" s="41">
        <v>1</v>
      </c>
      <c r="B67" s="42" t="s">
        <v>97</v>
      </c>
      <c r="C67" s="43" t="s">
        <v>21</v>
      </c>
      <c r="D67" s="44">
        <f>+E67</f>
        <v>193.46</v>
      </c>
      <c r="E67" s="45">
        <v>193.46</v>
      </c>
      <c r="F67" s="4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row>
    <row r="68" spans="1:67" s="6" customFormat="1" ht="27.75" hidden="1" customHeight="1">
      <c r="A68" s="41">
        <v>2</v>
      </c>
      <c r="B68" s="77" t="s">
        <v>98</v>
      </c>
      <c r="C68" s="139" t="s">
        <v>10</v>
      </c>
      <c r="D68" s="44"/>
      <c r="E68" s="45">
        <v>70</v>
      </c>
      <c r="F68" s="46"/>
    </row>
    <row r="69" spans="1:67" s="18" customFormat="1" ht="27.75" customHeight="1">
      <c r="A69" s="47" t="s">
        <v>99</v>
      </c>
      <c r="B69" s="78" t="s">
        <v>100</v>
      </c>
      <c r="C69" s="62"/>
      <c r="D69" s="44"/>
      <c r="E69" s="45"/>
      <c r="F69" s="46"/>
    </row>
    <row r="70" spans="1:67" s="18" customFormat="1" ht="27.75" customHeight="1">
      <c r="A70" s="47" t="s">
        <v>30</v>
      </c>
      <c r="B70" s="78" t="s">
        <v>101</v>
      </c>
      <c r="C70" s="62"/>
      <c r="D70" s="44"/>
      <c r="E70" s="45"/>
      <c r="F70" s="46"/>
    </row>
    <row r="71" spans="1:67" s="18" customFormat="1" ht="27.75" customHeight="1">
      <c r="A71" s="47">
        <v>1</v>
      </c>
      <c r="B71" s="78" t="s">
        <v>102</v>
      </c>
      <c r="C71" s="62"/>
      <c r="D71" s="44"/>
      <c r="E71" s="45"/>
      <c r="F71" s="46"/>
    </row>
    <row r="72" spans="1:67" s="18" customFormat="1" ht="27.75" customHeight="1">
      <c r="A72" s="47" t="s">
        <v>103</v>
      </c>
      <c r="B72" s="78" t="s">
        <v>104</v>
      </c>
      <c r="C72" s="62"/>
      <c r="D72" s="44"/>
      <c r="E72" s="45"/>
      <c r="F72" s="46"/>
    </row>
    <row r="73" spans="1:67" s="6" customFormat="1" ht="27.75" customHeight="1">
      <c r="A73" s="66" t="s">
        <v>47</v>
      </c>
      <c r="B73" s="77" t="s">
        <v>105</v>
      </c>
      <c r="C73" s="139" t="s">
        <v>106</v>
      </c>
      <c r="D73" s="64">
        <v>200</v>
      </c>
      <c r="E73" s="59">
        <v>200</v>
      </c>
      <c r="F73" s="46"/>
    </row>
    <row r="74" spans="1:67" s="18" customFormat="1" ht="27.75" customHeight="1">
      <c r="A74" s="47" t="s">
        <v>107</v>
      </c>
      <c r="B74" s="78" t="s">
        <v>108</v>
      </c>
      <c r="C74" s="62"/>
      <c r="D74" s="64"/>
      <c r="E74" s="59"/>
      <c r="F74" s="46"/>
    </row>
    <row r="75" spans="1:67" s="6" customFormat="1" ht="27.75" customHeight="1">
      <c r="A75" s="66" t="s">
        <v>47</v>
      </c>
      <c r="B75" s="77" t="s">
        <v>105</v>
      </c>
      <c r="C75" s="139" t="s">
        <v>106</v>
      </c>
      <c r="D75" s="64">
        <v>100</v>
      </c>
      <c r="E75" s="59">
        <v>100</v>
      </c>
      <c r="F75" s="46"/>
    </row>
    <row r="76" spans="1:67" s="18" customFormat="1" ht="42" customHeight="1">
      <c r="A76" s="79" t="s">
        <v>51</v>
      </c>
      <c r="B76" s="80" t="s">
        <v>109</v>
      </c>
      <c r="C76" s="81"/>
      <c r="D76" s="65"/>
      <c r="E76" s="73"/>
      <c r="F76" s="53"/>
    </row>
    <row r="77" spans="1:67" s="6" customFormat="1" ht="52.5" customHeight="1">
      <c r="A77" s="79">
        <v>1</v>
      </c>
      <c r="B77" s="82" t="s">
        <v>110</v>
      </c>
      <c r="C77" s="83" t="s">
        <v>111</v>
      </c>
      <c r="D77" s="51"/>
      <c r="E77" s="70"/>
      <c r="F77" s="53"/>
    </row>
    <row r="78" spans="1:67" s="6" customFormat="1" ht="27.75" customHeight="1">
      <c r="A78" s="48" t="s">
        <v>112</v>
      </c>
      <c r="B78" s="82" t="s">
        <v>113</v>
      </c>
      <c r="C78" s="83"/>
      <c r="D78" s="51"/>
      <c r="E78" s="70"/>
      <c r="F78" s="53"/>
    </row>
    <row r="79" spans="1:67" s="6" customFormat="1" ht="27.75" customHeight="1">
      <c r="A79" s="72" t="s">
        <v>47</v>
      </c>
      <c r="B79" s="84" t="s">
        <v>114</v>
      </c>
      <c r="C79" s="83"/>
      <c r="D79" s="65"/>
      <c r="E79" s="73">
        <f>+E80</f>
        <v>90</v>
      </c>
      <c r="F79" s="53"/>
    </row>
    <row r="80" spans="1:67" s="6" customFormat="1" ht="27.75" customHeight="1">
      <c r="A80" s="72" t="s">
        <v>115</v>
      </c>
      <c r="B80" s="84" t="s">
        <v>116</v>
      </c>
      <c r="C80" s="83" t="s">
        <v>111</v>
      </c>
      <c r="D80" s="65"/>
      <c r="E80" s="73">
        <v>90</v>
      </c>
      <c r="F80" s="53"/>
    </row>
    <row r="81" spans="1:10" s="6" customFormat="1" ht="27.75" hidden="1" customHeight="1">
      <c r="A81" s="72" t="s">
        <v>115</v>
      </c>
      <c r="B81" s="84" t="s">
        <v>117</v>
      </c>
      <c r="C81" s="83" t="s">
        <v>111</v>
      </c>
      <c r="D81" s="65">
        <v>1</v>
      </c>
      <c r="E81" s="73">
        <v>1</v>
      </c>
      <c r="F81" s="53"/>
    </row>
    <row r="82" spans="1:10" s="6" customFormat="1" ht="78.75">
      <c r="A82" s="79">
        <v>2</v>
      </c>
      <c r="B82" s="82" t="s">
        <v>118</v>
      </c>
      <c r="C82" s="83" t="s">
        <v>111</v>
      </c>
      <c r="D82" s="65"/>
      <c r="E82" s="73"/>
      <c r="F82" s="53"/>
    </row>
    <row r="83" spans="1:10" s="6" customFormat="1" ht="21.75" customHeight="1">
      <c r="A83" s="48" t="s">
        <v>112</v>
      </c>
      <c r="B83" s="82" t="s">
        <v>113</v>
      </c>
      <c r="C83" s="83" t="s">
        <v>111</v>
      </c>
      <c r="D83" s="85"/>
      <c r="E83" s="73"/>
      <c r="F83" s="53"/>
    </row>
    <row r="84" spans="1:10" s="6" customFormat="1" ht="21.75" customHeight="1">
      <c r="A84" s="72" t="s">
        <v>47</v>
      </c>
      <c r="B84" s="84" t="s">
        <v>119</v>
      </c>
      <c r="C84" s="83" t="s">
        <v>111</v>
      </c>
      <c r="D84" s="85">
        <v>5</v>
      </c>
      <c r="E84" s="73">
        <v>200</v>
      </c>
      <c r="F84" s="53"/>
    </row>
    <row r="85" spans="1:10" s="6" customFormat="1" ht="21.75" customHeight="1">
      <c r="A85" s="72" t="s">
        <v>47</v>
      </c>
      <c r="B85" s="84" t="s">
        <v>120</v>
      </c>
      <c r="C85" s="83" t="s">
        <v>111</v>
      </c>
      <c r="D85" s="85">
        <v>2</v>
      </c>
      <c r="E85" s="73">
        <v>150</v>
      </c>
      <c r="F85" s="53"/>
    </row>
    <row r="86" spans="1:10" s="20" customFormat="1" ht="21.75" customHeight="1">
      <c r="A86" s="79" t="s">
        <v>122</v>
      </c>
      <c r="B86" s="86" t="s">
        <v>123</v>
      </c>
      <c r="C86" s="54"/>
      <c r="D86" s="51"/>
      <c r="E86" s="70"/>
      <c r="F86" s="53"/>
    </row>
    <row r="87" spans="1:10" ht="21.75" customHeight="1">
      <c r="A87" s="48">
        <v>1</v>
      </c>
      <c r="B87" s="69" t="s">
        <v>124</v>
      </c>
      <c r="C87" s="50" t="s">
        <v>125</v>
      </c>
      <c r="D87" s="65">
        <v>334636</v>
      </c>
      <c r="E87" s="73">
        <v>334636</v>
      </c>
      <c r="F87" s="53"/>
    </row>
    <row r="88" spans="1:10" ht="21.75" customHeight="1">
      <c r="A88" s="48">
        <v>2</v>
      </c>
      <c r="B88" s="69" t="s">
        <v>126</v>
      </c>
      <c r="C88" s="50" t="s">
        <v>125</v>
      </c>
      <c r="D88" s="65">
        <v>1824885</v>
      </c>
      <c r="E88" s="73">
        <v>1824885</v>
      </c>
      <c r="F88" s="53"/>
    </row>
    <row r="89" spans="1:10" ht="21.75" customHeight="1">
      <c r="A89" s="72">
        <v>3</v>
      </c>
      <c r="B89" s="87" t="s">
        <v>127</v>
      </c>
      <c r="C89" s="88" t="s">
        <v>125</v>
      </c>
      <c r="D89" s="65">
        <v>1824885</v>
      </c>
      <c r="E89" s="73">
        <v>1824885</v>
      </c>
      <c r="F89" s="53"/>
    </row>
    <row r="90" spans="1:10" s="21" customFormat="1" ht="24.75" customHeight="1">
      <c r="A90" s="47" t="s">
        <v>128</v>
      </c>
      <c r="B90" s="89" t="s">
        <v>129</v>
      </c>
      <c r="C90" s="63"/>
      <c r="D90" s="44"/>
      <c r="E90" s="45"/>
      <c r="F90" s="46"/>
    </row>
    <row r="91" spans="1:10" s="21" customFormat="1" ht="24.75" customHeight="1">
      <c r="A91" s="47" t="s">
        <v>30</v>
      </c>
      <c r="B91" s="89" t="s">
        <v>130</v>
      </c>
      <c r="C91" s="63"/>
      <c r="D91" s="44"/>
      <c r="E91" s="45"/>
      <c r="F91" s="46"/>
    </row>
    <row r="92" spans="1:10" s="22" customFormat="1" ht="24.75" customHeight="1">
      <c r="A92" s="66">
        <v>1</v>
      </c>
      <c r="B92" s="90" t="s">
        <v>131</v>
      </c>
      <c r="C92" s="91" t="s">
        <v>132</v>
      </c>
      <c r="D92" s="44">
        <v>17.77</v>
      </c>
      <c r="E92" s="45">
        <f>+D92</f>
        <v>17.77</v>
      </c>
      <c r="F92" s="46"/>
    </row>
    <row r="93" spans="1:10" s="22" customFormat="1" ht="24.75" customHeight="1">
      <c r="A93" s="66">
        <v>2</v>
      </c>
      <c r="B93" s="90" t="s">
        <v>133</v>
      </c>
      <c r="C93" s="91" t="s">
        <v>134</v>
      </c>
      <c r="D93" s="44">
        <v>60.4</v>
      </c>
      <c r="E93" s="45">
        <f>+D93</f>
        <v>60.4</v>
      </c>
      <c r="F93" s="46"/>
    </row>
    <row r="94" spans="1:10" s="22" customFormat="1" ht="24.75" customHeight="1">
      <c r="A94" s="66">
        <v>3</v>
      </c>
      <c r="B94" s="92" t="s">
        <v>135</v>
      </c>
      <c r="C94" s="50" t="s">
        <v>10</v>
      </c>
      <c r="D94" s="51">
        <v>15.18</v>
      </c>
      <c r="E94" s="70">
        <v>15.18</v>
      </c>
      <c r="F94" s="53"/>
    </row>
    <row r="95" spans="1:10" s="22" customFormat="1" ht="24.75" customHeight="1">
      <c r="A95" s="66">
        <v>4</v>
      </c>
      <c r="B95" s="92" t="s">
        <v>136</v>
      </c>
      <c r="C95" s="50" t="s">
        <v>10</v>
      </c>
      <c r="D95" s="65">
        <v>23</v>
      </c>
      <c r="E95" s="73">
        <v>23</v>
      </c>
      <c r="F95" s="53"/>
    </row>
    <row r="96" spans="1:10" s="22" customFormat="1" ht="24.75" customHeight="1">
      <c r="A96" s="66">
        <v>5</v>
      </c>
      <c r="B96" s="93" t="s">
        <v>137</v>
      </c>
      <c r="C96" s="91" t="s">
        <v>10</v>
      </c>
      <c r="D96" s="44" t="s">
        <v>138</v>
      </c>
      <c r="E96" s="45" t="s">
        <v>138</v>
      </c>
      <c r="F96" s="46"/>
      <c r="J96" s="22" t="s">
        <v>139</v>
      </c>
    </row>
    <row r="97" spans="1:6" s="22" customFormat="1" ht="24.75" customHeight="1">
      <c r="A97" s="66">
        <v>6</v>
      </c>
      <c r="B97" s="93" t="s">
        <v>140</v>
      </c>
      <c r="C97" s="91" t="s">
        <v>10</v>
      </c>
      <c r="D97" s="44" t="s">
        <v>138</v>
      </c>
      <c r="E97" s="45" t="s">
        <v>138</v>
      </c>
      <c r="F97" s="46"/>
    </row>
    <row r="98" spans="1:6" s="22" customFormat="1" ht="24.75" customHeight="1">
      <c r="A98" s="66">
        <v>7</v>
      </c>
      <c r="B98" s="42" t="s">
        <v>141</v>
      </c>
      <c r="C98" s="43" t="s">
        <v>10</v>
      </c>
      <c r="D98" s="57">
        <v>95.2</v>
      </c>
      <c r="E98" s="71">
        <f>+D98</f>
        <v>95.2</v>
      </c>
      <c r="F98" s="46"/>
    </row>
    <row r="99" spans="1:6" s="23" customFormat="1" ht="24.75" customHeight="1">
      <c r="A99" s="60" t="s">
        <v>51</v>
      </c>
      <c r="B99" s="140" t="s">
        <v>142</v>
      </c>
      <c r="C99" s="141"/>
      <c r="D99" s="142"/>
      <c r="E99" s="143"/>
      <c r="F99" s="144"/>
    </row>
    <row r="100" spans="1:6" s="22" customFormat="1" ht="24.75" customHeight="1">
      <c r="A100" s="66">
        <v>1</v>
      </c>
      <c r="B100" s="140" t="s">
        <v>143</v>
      </c>
      <c r="C100" s="141"/>
      <c r="D100" s="44"/>
      <c r="E100" s="45"/>
      <c r="F100" s="46"/>
    </row>
    <row r="101" spans="1:6" s="22" customFormat="1" ht="24.75" customHeight="1">
      <c r="A101" s="66" t="s">
        <v>47</v>
      </c>
      <c r="B101" s="87" t="s">
        <v>144</v>
      </c>
      <c r="C101" s="88" t="s">
        <v>145</v>
      </c>
      <c r="D101" s="44" t="s">
        <v>146</v>
      </c>
      <c r="E101" s="45" t="str">
        <f>+D101</f>
        <v>&lt;0,2</v>
      </c>
      <c r="F101" s="46"/>
    </row>
    <row r="102" spans="1:6" s="22" customFormat="1" ht="24.75" customHeight="1">
      <c r="A102" s="66">
        <v>2</v>
      </c>
      <c r="B102" s="140" t="s">
        <v>147</v>
      </c>
      <c r="C102" s="141"/>
      <c r="D102" s="44"/>
      <c r="E102" s="45"/>
      <c r="F102" s="46"/>
    </row>
    <row r="103" spans="1:6" s="22" customFormat="1" ht="24.75" customHeight="1">
      <c r="A103" s="66" t="s">
        <v>47</v>
      </c>
      <c r="B103" s="87" t="s">
        <v>148</v>
      </c>
      <c r="C103" s="50" t="s">
        <v>149</v>
      </c>
      <c r="D103" s="44">
        <v>7</v>
      </c>
      <c r="E103" s="45">
        <f>+D103</f>
        <v>7</v>
      </c>
      <c r="F103" s="46"/>
    </row>
    <row r="104" spans="1:6" s="22" customFormat="1" ht="24.75" customHeight="1">
      <c r="A104" s="66" t="s">
        <v>47</v>
      </c>
      <c r="B104" s="87" t="s">
        <v>150</v>
      </c>
      <c r="C104" s="50" t="s">
        <v>10</v>
      </c>
      <c r="D104" s="44" t="s">
        <v>151</v>
      </c>
      <c r="E104" s="45" t="str">
        <f t="shared" ref="E104:E143" si="0">+D104</f>
        <v>≥90</v>
      </c>
      <c r="F104" s="46"/>
    </row>
    <row r="105" spans="1:6" s="22" customFormat="1" ht="24.75" customHeight="1">
      <c r="A105" s="66">
        <v>3</v>
      </c>
      <c r="B105" s="140" t="s">
        <v>152</v>
      </c>
      <c r="C105" s="141"/>
      <c r="D105" s="44"/>
      <c r="E105" s="45"/>
      <c r="F105" s="46"/>
    </row>
    <row r="106" spans="1:6" s="22" customFormat="1" ht="24.75" customHeight="1">
      <c r="A106" s="66" t="s">
        <v>47</v>
      </c>
      <c r="B106" s="87" t="s">
        <v>153</v>
      </c>
      <c r="C106" s="88" t="s">
        <v>154</v>
      </c>
      <c r="D106" s="44" t="s">
        <v>155</v>
      </c>
      <c r="E106" s="45" t="str">
        <f t="shared" si="0"/>
        <v>&lt;0,01</v>
      </c>
      <c r="F106" s="46"/>
    </row>
    <row r="107" spans="1:6" s="22" customFormat="1" ht="24.75" customHeight="1">
      <c r="A107" s="66">
        <v>4</v>
      </c>
      <c r="B107" s="145" t="s">
        <v>156</v>
      </c>
      <c r="C107" s="50"/>
      <c r="D107" s="44"/>
      <c r="E107" s="45"/>
      <c r="F107" s="46"/>
    </row>
    <row r="108" spans="1:6" s="22" customFormat="1" ht="24.75" customHeight="1">
      <c r="A108" s="66" t="s">
        <v>47</v>
      </c>
      <c r="B108" s="56" t="s">
        <v>157</v>
      </c>
      <c r="C108" s="50" t="s">
        <v>10</v>
      </c>
      <c r="D108" s="64">
        <v>50</v>
      </c>
      <c r="E108" s="59">
        <f t="shared" si="0"/>
        <v>50</v>
      </c>
      <c r="F108" s="46"/>
    </row>
    <row r="109" spans="1:6" s="22" customFormat="1" ht="24.75" customHeight="1">
      <c r="A109" s="66">
        <v>5</v>
      </c>
      <c r="B109" s="140" t="s">
        <v>158</v>
      </c>
      <c r="C109" s="141"/>
      <c r="D109" s="64"/>
      <c r="E109" s="59"/>
      <c r="F109" s="46"/>
    </row>
    <row r="110" spans="1:6" s="22" customFormat="1" ht="24.75" customHeight="1">
      <c r="A110" s="66" t="s">
        <v>47</v>
      </c>
      <c r="B110" s="56" t="s">
        <v>159</v>
      </c>
      <c r="C110" s="50" t="s">
        <v>10</v>
      </c>
      <c r="D110" s="64">
        <v>55</v>
      </c>
      <c r="E110" s="59">
        <f t="shared" si="0"/>
        <v>55</v>
      </c>
      <c r="F110" s="46"/>
    </row>
    <row r="111" spans="1:6" s="22" customFormat="1" ht="24.75" customHeight="1">
      <c r="A111" s="66">
        <v>6</v>
      </c>
      <c r="B111" s="140" t="s">
        <v>160</v>
      </c>
      <c r="C111" s="141"/>
      <c r="D111" s="64"/>
      <c r="E111" s="59"/>
      <c r="F111" s="46"/>
    </row>
    <row r="112" spans="1:6" s="22" customFormat="1" ht="24.75" customHeight="1">
      <c r="A112" s="66" t="s">
        <v>47</v>
      </c>
      <c r="B112" s="146" t="s">
        <v>161</v>
      </c>
      <c r="C112" s="50" t="s">
        <v>10</v>
      </c>
      <c r="D112" s="64">
        <v>100</v>
      </c>
      <c r="E112" s="59">
        <f t="shared" si="0"/>
        <v>100</v>
      </c>
      <c r="F112" s="46"/>
    </row>
    <row r="113" spans="1:6" s="22" customFormat="1" ht="24.75" customHeight="1">
      <c r="A113" s="66" t="s">
        <v>47</v>
      </c>
      <c r="B113" s="146" t="s">
        <v>162</v>
      </c>
      <c r="C113" s="50" t="s">
        <v>10</v>
      </c>
      <c r="D113" s="64">
        <v>85</v>
      </c>
      <c r="E113" s="59">
        <f t="shared" si="0"/>
        <v>85</v>
      </c>
      <c r="F113" s="46"/>
    </row>
    <row r="114" spans="1:6" s="22" customFormat="1" ht="24.75" customHeight="1">
      <c r="A114" s="66">
        <v>7</v>
      </c>
      <c r="B114" s="140" t="s">
        <v>163</v>
      </c>
      <c r="C114" s="141"/>
      <c r="D114" s="44"/>
      <c r="E114" s="45"/>
      <c r="F114" s="46"/>
    </row>
    <row r="115" spans="1:6" s="22" customFormat="1" ht="29.25" customHeight="1">
      <c r="A115" s="66" t="s">
        <v>47</v>
      </c>
      <c r="B115" s="56" t="s">
        <v>164</v>
      </c>
      <c r="C115" s="88" t="s">
        <v>10</v>
      </c>
      <c r="D115" s="64">
        <v>80</v>
      </c>
      <c r="E115" s="59">
        <f t="shared" si="0"/>
        <v>80</v>
      </c>
      <c r="F115" s="46"/>
    </row>
    <row r="116" spans="1:6" s="22" customFormat="1" ht="24.75" customHeight="1">
      <c r="A116" s="66">
        <v>8</v>
      </c>
      <c r="B116" s="147" t="s">
        <v>165</v>
      </c>
      <c r="C116" s="148"/>
      <c r="D116" s="64"/>
      <c r="E116" s="59"/>
      <c r="F116" s="46"/>
    </row>
    <row r="117" spans="1:6" s="22" customFormat="1" ht="24.75" customHeight="1">
      <c r="A117" s="66" t="s">
        <v>47</v>
      </c>
      <c r="B117" s="56" t="s">
        <v>166</v>
      </c>
      <c r="C117" s="50" t="s">
        <v>10</v>
      </c>
      <c r="D117" s="64">
        <v>100</v>
      </c>
      <c r="E117" s="59">
        <f t="shared" si="0"/>
        <v>100</v>
      </c>
      <c r="F117" s="46"/>
    </row>
    <row r="118" spans="1:6" s="22" customFormat="1" ht="24.75" customHeight="1">
      <c r="A118" s="66">
        <v>9</v>
      </c>
      <c r="B118" s="140" t="s">
        <v>167</v>
      </c>
      <c r="C118" s="141"/>
      <c r="D118" s="44"/>
      <c r="E118" s="45"/>
      <c r="F118" s="46"/>
    </row>
    <row r="119" spans="1:6" s="22" customFormat="1" ht="24.75" customHeight="1">
      <c r="A119" s="66" t="s">
        <v>47</v>
      </c>
      <c r="B119" s="56" t="s">
        <v>168</v>
      </c>
      <c r="C119" s="50" t="s">
        <v>10</v>
      </c>
      <c r="D119" s="44" t="s">
        <v>169</v>
      </c>
      <c r="E119" s="45" t="str">
        <f t="shared" si="0"/>
        <v>≥95</v>
      </c>
      <c r="F119" s="46"/>
    </row>
    <row r="120" spans="1:6" s="22" customFormat="1" ht="24.75" customHeight="1">
      <c r="A120" s="66" t="s">
        <v>47</v>
      </c>
      <c r="B120" s="56" t="s">
        <v>170</v>
      </c>
      <c r="C120" s="50" t="s">
        <v>10</v>
      </c>
      <c r="D120" s="44" t="s">
        <v>169</v>
      </c>
      <c r="E120" s="45" t="str">
        <f t="shared" si="0"/>
        <v>≥95</v>
      </c>
      <c r="F120" s="46"/>
    </row>
    <row r="121" spans="1:6" s="22" customFormat="1" ht="24.75" customHeight="1">
      <c r="A121" s="66" t="s">
        <v>47</v>
      </c>
      <c r="B121" s="56" t="s">
        <v>171</v>
      </c>
      <c r="C121" s="50" t="s">
        <v>10</v>
      </c>
      <c r="D121" s="44" t="s">
        <v>151</v>
      </c>
      <c r="E121" s="45" t="str">
        <f t="shared" si="0"/>
        <v>≥90</v>
      </c>
      <c r="F121" s="46"/>
    </row>
    <row r="122" spans="1:6" s="22" customFormat="1" ht="24.75" customHeight="1">
      <c r="A122" s="66">
        <v>10</v>
      </c>
      <c r="B122" s="147" t="s">
        <v>172</v>
      </c>
      <c r="C122" s="148"/>
      <c r="D122" s="44"/>
      <c r="E122" s="45"/>
      <c r="F122" s="46"/>
    </row>
    <row r="123" spans="1:6" s="22" customFormat="1" ht="27" customHeight="1">
      <c r="A123" s="66" t="s">
        <v>47</v>
      </c>
      <c r="B123" s="56" t="s">
        <v>173</v>
      </c>
      <c r="C123" s="50" t="s">
        <v>174</v>
      </c>
      <c r="D123" s="64">
        <v>29824</v>
      </c>
      <c r="E123" s="59">
        <f t="shared" si="0"/>
        <v>29824</v>
      </c>
      <c r="F123" s="46"/>
    </row>
    <row r="124" spans="1:6" s="22" customFormat="1" ht="27" customHeight="1">
      <c r="A124" s="66" t="s">
        <v>47</v>
      </c>
      <c r="B124" s="56" t="s">
        <v>25</v>
      </c>
      <c r="C124" s="50" t="s">
        <v>10</v>
      </c>
      <c r="D124" s="44">
        <v>1.3</v>
      </c>
      <c r="E124" s="45">
        <f t="shared" si="0"/>
        <v>1.3</v>
      </c>
      <c r="F124" s="46"/>
    </row>
    <row r="125" spans="1:6" s="22" customFormat="1" ht="27" customHeight="1">
      <c r="A125" s="66" t="s">
        <v>47</v>
      </c>
      <c r="B125" s="56" t="s">
        <v>175</v>
      </c>
      <c r="C125" s="50" t="s">
        <v>176</v>
      </c>
      <c r="D125" s="44">
        <v>0.6</v>
      </c>
      <c r="E125" s="45">
        <f t="shared" si="0"/>
        <v>0.6</v>
      </c>
      <c r="F125" s="46"/>
    </row>
    <row r="126" spans="1:6" s="22" customFormat="1" ht="27" customHeight="1">
      <c r="A126" s="66" t="s">
        <v>47</v>
      </c>
      <c r="B126" s="56" t="s">
        <v>177</v>
      </c>
      <c r="C126" s="50" t="s">
        <v>10</v>
      </c>
      <c r="D126" s="64">
        <v>75</v>
      </c>
      <c r="E126" s="59">
        <f t="shared" si="0"/>
        <v>75</v>
      </c>
      <c r="F126" s="46"/>
    </row>
    <row r="127" spans="1:6" s="22" customFormat="1" ht="27" customHeight="1">
      <c r="A127" s="66" t="s">
        <v>47</v>
      </c>
      <c r="B127" s="56" t="s">
        <v>178</v>
      </c>
      <c r="C127" s="50" t="s">
        <v>10</v>
      </c>
      <c r="D127" s="64">
        <v>65</v>
      </c>
      <c r="E127" s="59">
        <f t="shared" si="0"/>
        <v>65</v>
      </c>
      <c r="F127" s="46"/>
    </row>
    <row r="128" spans="1:6" s="22" customFormat="1" ht="27" customHeight="1">
      <c r="A128" s="66" t="s">
        <v>47</v>
      </c>
      <c r="B128" s="56" t="s">
        <v>179</v>
      </c>
      <c r="C128" s="50" t="s">
        <v>10</v>
      </c>
      <c r="D128" s="64">
        <v>30</v>
      </c>
      <c r="E128" s="59">
        <f t="shared" si="0"/>
        <v>30</v>
      </c>
      <c r="F128" s="46"/>
    </row>
    <row r="129" spans="1:6" s="22" customFormat="1" ht="27" customHeight="1">
      <c r="A129" s="66" t="s">
        <v>47</v>
      </c>
      <c r="B129" s="56" t="s">
        <v>180</v>
      </c>
      <c r="C129" s="50" t="s">
        <v>10</v>
      </c>
      <c r="D129" s="64">
        <v>70</v>
      </c>
      <c r="E129" s="59">
        <f t="shared" si="0"/>
        <v>70</v>
      </c>
      <c r="F129" s="46"/>
    </row>
    <row r="130" spans="1:6" s="22" customFormat="1" ht="27" customHeight="1">
      <c r="A130" s="66" t="s">
        <v>47</v>
      </c>
      <c r="B130" s="56" t="s">
        <v>181</v>
      </c>
      <c r="C130" s="50" t="s">
        <v>10</v>
      </c>
      <c r="D130" s="57">
        <v>71.2</v>
      </c>
      <c r="E130" s="71">
        <f t="shared" si="0"/>
        <v>71.2</v>
      </c>
      <c r="F130" s="46"/>
    </row>
    <row r="131" spans="1:6" s="22" customFormat="1" ht="27" customHeight="1">
      <c r="A131" s="66">
        <v>11</v>
      </c>
      <c r="B131" s="147" t="s">
        <v>182</v>
      </c>
      <c r="C131" s="148"/>
      <c r="D131" s="44"/>
      <c r="E131" s="45"/>
      <c r="F131" s="46"/>
    </row>
    <row r="132" spans="1:6" s="22" customFormat="1" ht="27" customHeight="1">
      <c r="A132" s="66" t="s">
        <v>47</v>
      </c>
      <c r="B132" s="56" t="s">
        <v>183</v>
      </c>
      <c r="C132" s="50" t="s">
        <v>10</v>
      </c>
      <c r="D132" s="64">
        <v>89</v>
      </c>
      <c r="E132" s="59">
        <f t="shared" si="0"/>
        <v>89</v>
      </c>
      <c r="F132" s="46"/>
    </row>
    <row r="133" spans="1:6" s="22" customFormat="1" ht="27" customHeight="1">
      <c r="A133" s="66" t="s">
        <v>47</v>
      </c>
      <c r="B133" s="56" t="s">
        <v>184</v>
      </c>
      <c r="C133" s="50" t="s">
        <v>10</v>
      </c>
      <c r="D133" s="64">
        <v>95</v>
      </c>
      <c r="E133" s="59">
        <f t="shared" si="0"/>
        <v>95</v>
      </c>
      <c r="F133" s="46"/>
    </row>
    <row r="134" spans="1:6" s="22" customFormat="1" ht="27" customHeight="1">
      <c r="A134" s="66" t="s">
        <v>47</v>
      </c>
      <c r="B134" s="56" t="s">
        <v>185</v>
      </c>
      <c r="C134" s="50" t="s">
        <v>10</v>
      </c>
      <c r="D134" s="64">
        <v>83</v>
      </c>
      <c r="E134" s="59">
        <f t="shared" si="0"/>
        <v>83</v>
      </c>
      <c r="F134" s="46"/>
    </row>
    <row r="135" spans="1:6" s="22" customFormat="1" ht="27" customHeight="1">
      <c r="A135" s="66">
        <v>12</v>
      </c>
      <c r="B135" s="147" t="s">
        <v>186</v>
      </c>
      <c r="C135" s="148"/>
      <c r="D135" s="64"/>
      <c r="E135" s="59"/>
      <c r="F135" s="46"/>
    </row>
    <row r="136" spans="1:6" s="22" customFormat="1" ht="27" customHeight="1">
      <c r="A136" s="66" t="s">
        <v>47</v>
      </c>
      <c r="B136" s="56" t="s">
        <v>187</v>
      </c>
      <c r="C136" s="50" t="s">
        <v>10</v>
      </c>
      <c r="D136" s="64">
        <v>85</v>
      </c>
      <c r="E136" s="59">
        <f t="shared" si="0"/>
        <v>85</v>
      </c>
      <c r="F136" s="46"/>
    </row>
    <row r="137" spans="1:6" s="22" customFormat="1" ht="27" customHeight="1">
      <c r="A137" s="66" t="s">
        <v>47</v>
      </c>
      <c r="B137" s="56" t="s">
        <v>188</v>
      </c>
      <c r="C137" s="50" t="s">
        <v>10</v>
      </c>
      <c r="D137" s="64">
        <v>85</v>
      </c>
      <c r="E137" s="59">
        <f t="shared" si="0"/>
        <v>85</v>
      </c>
      <c r="F137" s="46"/>
    </row>
    <row r="138" spans="1:6" s="22" customFormat="1" ht="27" customHeight="1">
      <c r="A138" s="66" t="s">
        <v>47</v>
      </c>
      <c r="B138" s="56" t="s">
        <v>189</v>
      </c>
      <c r="C138" s="50" t="s">
        <v>190</v>
      </c>
      <c r="D138" s="44" t="s">
        <v>191</v>
      </c>
      <c r="E138" s="45" t="str">
        <f t="shared" si="0"/>
        <v>&lt;7</v>
      </c>
      <c r="F138" s="46"/>
    </row>
    <row r="139" spans="1:6" s="22" customFormat="1" ht="27" customHeight="1">
      <c r="A139" s="66">
        <v>13</v>
      </c>
      <c r="B139" s="147" t="s">
        <v>192</v>
      </c>
      <c r="C139" s="148"/>
      <c r="D139" s="44"/>
      <c r="E139" s="45"/>
      <c r="F139" s="46"/>
    </row>
    <row r="140" spans="1:6" s="22" customFormat="1" ht="27" customHeight="1">
      <c r="A140" s="66" t="s">
        <v>47</v>
      </c>
      <c r="B140" s="149" t="s">
        <v>193</v>
      </c>
      <c r="C140" s="150" t="s">
        <v>121</v>
      </c>
      <c r="D140" s="64">
        <v>25</v>
      </c>
      <c r="E140" s="59">
        <f t="shared" si="0"/>
        <v>25</v>
      </c>
      <c r="F140" s="46"/>
    </row>
    <row r="141" spans="1:6" s="22" customFormat="1" ht="27" customHeight="1">
      <c r="A141" s="66" t="s">
        <v>47</v>
      </c>
      <c r="B141" s="149" t="s">
        <v>194</v>
      </c>
      <c r="C141" s="150" t="s">
        <v>10</v>
      </c>
      <c r="D141" s="59">
        <v>90</v>
      </c>
      <c r="E141" s="59">
        <f t="shared" si="0"/>
        <v>90</v>
      </c>
      <c r="F141" s="46"/>
    </row>
    <row r="142" spans="1:6" s="22" customFormat="1" ht="27" customHeight="1">
      <c r="A142" s="66" t="s">
        <v>47</v>
      </c>
      <c r="B142" s="146" t="s">
        <v>195</v>
      </c>
      <c r="C142" s="150" t="s">
        <v>10</v>
      </c>
      <c r="D142" s="59">
        <v>90</v>
      </c>
      <c r="E142" s="59">
        <f t="shared" si="0"/>
        <v>90</v>
      </c>
      <c r="F142" s="46"/>
    </row>
    <row r="143" spans="1:6" s="22" customFormat="1" ht="27" customHeight="1">
      <c r="A143" s="66" t="s">
        <v>47</v>
      </c>
      <c r="B143" s="146" t="s">
        <v>196</v>
      </c>
      <c r="C143" s="150" t="s">
        <v>10</v>
      </c>
      <c r="D143" s="59">
        <v>90</v>
      </c>
      <c r="E143" s="59">
        <f t="shared" si="0"/>
        <v>90</v>
      </c>
      <c r="F143" s="46"/>
    </row>
    <row r="144" spans="1:6" s="21" customFormat="1">
      <c r="A144" s="47" t="s">
        <v>197</v>
      </c>
      <c r="B144" s="89" t="s">
        <v>198</v>
      </c>
      <c r="C144" s="63"/>
      <c r="D144" s="44"/>
      <c r="E144" s="45"/>
      <c r="F144" s="46"/>
    </row>
    <row r="145" spans="1:6" s="21" customFormat="1" ht="20.25" customHeight="1">
      <c r="A145" s="94" t="s">
        <v>30</v>
      </c>
      <c r="B145" s="95" t="s">
        <v>199</v>
      </c>
      <c r="C145" s="96"/>
      <c r="D145" s="44"/>
      <c r="E145" s="45"/>
      <c r="F145" s="46"/>
    </row>
    <row r="146" spans="1:6" s="21" customFormat="1" ht="20.25" customHeight="1">
      <c r="A146" s="97">
        <v>1</v>
      </c>
      <c r="B146" s="98" t="s">
        <v>200</v>
      </c>
      <c r="C146" s="99" t="s">
        <v>201</v>
      </c>
      <c r="D146" s="59">
        <v>7</v>
      </c>
      <c r="E146" s="59">
        <f>+D146</f>
        <v>7</v>
      </c>
      <c r="F146" s="46"/>
    </row>
    <row r="147" spans="1:6" s="21" customFormat="1" ht="20.25" customHeight="1">
      <c r="A147" s="100">
        <v>2</v>
      </c>
      <c r="B147" s="101" t="s">
        <v>202</v>
      </c>
      <c r="C147" s="102" t="s">
        <v>203</v>
      </c>
      <c r="D147" s="59">
        <v>2371</v>
      </c>
      <c r="E147" s="59">
        <f t="shared" ref="E147:E187" si="1">+D147</f>
        <v>2371</v>
      </c>
      <c r="F147" s="46"/>
    </row>
    <row r="148" spans="1:6" s="21" customFormat="1" ht="20.25" customHeight="1">
      <c r="A148" s="103" t="s">
        <v>47</v>
      </c>
      <c r="B148" s="98" t="s">
        <v>204</v>
      </c>
      <c r="C148" s="99" t="s">
        <v>10</v>
      </c>
      <c r="D148" s="71">
        <v>99.9</v>
      </c>
      <c r="E148" s="71">
        <f t="shared" si="1"/>
        <v>99.9</v>
      </c>
      <c r="F148" s="46"/>
    </row>
    <row r="149" spans="1:6" s="21" customFormat="1" ht="20.25" customHeight="1">
      <c r="A149" s="94" t="s">
        <v>51</v>
      </c>
      <c r="B149" s="95" t="s">
        <v>205</v>
      </c>
      <c r="C149" s="96"/>
      <c r="D149" s="45"/>
      <c r="E149" s="45"/>
      <c r="F149" s="46"/>
    </row>
    <row r="150" spans="1:6" s="21" customFormat="1" ht="20.25" customHeight="1">
      <c r="A150" s="97" t="s">
        <v>47</v>
      </c>
      <c r="B150" s="98" t="s">
        <v>206</v>
      </c>
      <c r="C150" s="99" t="s">
        <v>10</v>
      </c>
      <c r="D150" s="45">
        <v>99.5</v>
      </c>
      <c r="E150" s="45">
        <f t="shared" si="1"/>
        <v>99.5</v>
      </c>
      <c r="F150" s="46"/>
    </row>
    <row r="151" spans="1:6" s="21" customFormat="1" ht="20.25" customHeight="1">
      <c r="A151" s="94">
        <v>1</v>
      </c>
      <c r="B151" s="95" t="s">
        <v>207</v>
      </c>
      <c r="C151" s="96"/>
      <c r="D151" s="45"/>
      <c r="E151" s="45"/>
      <c r="F151" s="46"/>
    </row>
    <row r="152" spans="1:6" s="21" customFormat="1" ht="20.25" customHeight="1">
      <c r="A152" s="103" t="s">
        <v>47</v>
      </c>
      <c r="B152" s="98" t="s">
        <v>200</v>
      </c>
      <c r="C152" s="99" t="s">
        <v>201</v>
      </c>
      <c r="D152" s="59">
        <v>8</v>
      </c>
      <c r="E152" s="59">
        <f t="shared" si="1"/>
        <v>8</v>
      </c>
      <c r="F152" s="46"/>
    </row>
    <row r="153" spans="1:6" s="21" customFormat="1" ht="20.25" customHeight="1">
      <c r="A153" s="104" t="s">
        <v>115</v>
      </c>
      <c r="B153" s="105" t="s">
        <v>208</v>
      </c>
      <c r="C153" s="106" t="s">
        <v>201</v>
      </c>
      <c r="D153" s="59">
        <v>6</v>
      </c>
      <c r="E153" s="59">
        <f t="shared" si="1"/>
        <v>6</v>
      </c>
      <c r="F153" s="46"/>
    </row>
    <row r="154" spans="1:6" s="21" customFormat="1" ht="20.25" customHeight="1">
      <c r="A154" s="107" t="s">
        <v>47</v>
      </c>
      <c r="B154" s="101" t="s">
        <v>209</v>
      </c>
      <c r="C154" s="102" t="s">
        <v>210</v>
      </c>
      <c r="D154" s="59">
        <v>138</v>
      </c>
      <c r="E154" s="59">
        <f t="shared" si="1"/>
        <v>138</v>
      </c>
      <c r="F154" s="46"/>
    </row>
    <row r="155" spans="1:6" s="21" customFormat="1" ht="20.25" customHeight="1">
      <c r="A155" s="100" t="s">
        <v>47</v>
      </c>
      <c r="B155" s="101" t="s">
        <v>211</v>
      </c>
      <c r="C155" s="102" t="s">
        <v>212</v>
      </c>
      <c r="D155" s="59">
        <v>3339</v>
      </c>
      <c r="E155" s="59">
        <f t="shared" si="1"/>
        <v>3339</v>
      </c>
      <c r="F155" s="46"/>
    </row>
    <row r="156" spans="1:6" s="21" customFormat="1" ht="21.75" customHeight="1">
      <c r="A156" s="108" t="s">
        <v>115</v>
      </c>
      <c r="B156" s="109" t="s">
        <v>213</v>
      </c>
      <c r="C156" s="110" t="s">
        <v>212</v>
      </c>
      <c r="D156" s="59">
        <v>688</v>
      </c>
      <c r="E156" s="59">
        <f t="shared" si="1"/>
        <v>688</v>
      </c>
      <c r="F156" s="46"/>
    </row>
    <row r="157" spans="1:6" s="21" customFormat="1" ht="20.25" customHeight="1">
      <c r="A157" s="100" t="s">
        <v>47</v>
      </c>
      <c r="B157" s="101" t="s">
        <v>214</v>
      </c>
      <c r="C157" s="102" t="s">
        <v>212</v>
      </c>
      <c r="D157" s="59">
        <v>1939</v>
      </c>
      <c r="E157" s="59">
        <f t="shared" si="1"/>
        <v>1939</v>
      </c>
      <c r="F157" s="46"/>
    </row>
    <row r="158" spans="1:6" s="21" customFormat="1" ht="20.25" customHeight="1">
      <c r="A158" s="97" t="s">
        <v>47</v>
      </c>
      <c r="B158" s="98" t="s">
        <v>215</v>
      </c>
      <c r="C158" s="99" t="s">
        <v>10</v>
      </c>
      <c r="D158" s="59">
        <v>100</v>
      </c>
      <c r="E158" s="59">
        <f t="shared" si="1"/>
        <v>100</v>
      </c>
      <c r="F158" s="46"/>
    </row>
    <row r="159" spans="1:6" s="21" customFormat="1" ht="20.25" customHeight="1">
      <c r="A159" s="94">
        <v>2</v>
      </c>
      <c r="B159" s="95" t="s">
        <v>216</v>
      </c>
      <c r="C159" s="96"/>
      <c r="D159" s="59"/>
      <c r="E159" s="59"/>
      <c r="F159" s="46"/>
    </row>
    <row r="160" spans="1:6" s="21" customFormat="1" ht="20.25" customHeight="1">
      <c r="A160" s="97" t="s">
        <v>47</v>
      </c>
      <c r="B160" s="98" t="s">
        <v>200</v>
      </c>
      <c r="C160" s="99" t="s">
        <v>201</v>
      </c>
      <c r="D160" s="59">
        <v>7</v>
      </c>
      <c r="E160" s="59">
        <f t="shared" si="1"/>
        <v>7</v>
      </c>
      <c r="F160" s="46"/>
    </row>
    <row r="161" spans="1:6" s="21" customFormat="1" ht="20.25" customHeight="1">
      <c r="A161" s="104" t="s">
        <v>115</v>
      </c>
      <c r="B161" s="105" t="s">
        <v>217</v>
      </c>
      <c r="C161" s="106" t="s">
        <v>201</v>
      </c>
      <c r="D161" s="59">
        <v>2</v>
      </c>
      <c r="E161" s="59">
        <f t="shared" si="1"/>
        <v>2</v>
      </c>
      <c r="F161" s="46"/>
    </row>
    <row r="162" spans="1:6" s="21" customFormat="1" ht="20.25" customHeight="1">
      <c r="A162" s="104" t="s">
        <v>115</v>
      </c>
      <c r="B162" s="105" t="s">
        <v>218</v>
      </c>
      <c r="C162" s="106" t="s">
        <v>201</v>
      </c>
      <c r="D162" s="59">
        <v>1</v>
      </c>
      <c r="E162" s="59">
        <f t="shared" si="1"/>
        <v>1</v>
      </c>
      <c r="F162" s="46"/>
    </row>
    <row r="163" spans="1:6" s="21" customFormat="1" ht="20.25" customHeight="1">
      <c r="A163" s="104" t="s">
        <v>115</v>
      </c>
      <c r="B163" s="105" t="s">
        <v>219</v>
      </c>
      <c r="C163" s="106" t="s">
        <v>201</v>
      </c>
      <c r="D163" s="59">
        <v>4</v>
      </c>
      <c r="E163" s="59">
        <f t="shared" si="1"/>
        <v>4</v>
      </c>
      <c r="F163" s="46"/>
    </row>
    <row r="164" spans="1:6" s="21" customFormat="1" ht="20.25" customHeight="1">
      <c r="A164" s="97" t="s">
        <v>47</v>
      </c>
      <c r="B164" s="98" t="s">
        <v>220</v>
      </c>
      <c r="C164" s="99" t="s">
        <v>210</v>
      </c>
      <c r="D164" s="59">
        <v>74</v>
      </c>
      <c r="E164" s="59">
        <f t="shared" si="1"/>
        <v>74</v>
      </c>
      <c r="F164" s="46"/>
    </row>
    <row r="165" spans="1:6" s="21" customFormat="1" ht="20.25" customHeight="1">
      <c r="A165" s="97" t="s">
        <v>47</v>
      </c>
      <c r="B165" s="98" t="s">
        <v>221</v>
      </c>
      <c r="C165" s="99" t="s">
        <v>212</v>
      </c>
      <c r="D165" s="59">
        <v>2762</v>
      </c>
      <c r="E165" s="59">
        <f t="shared" si="1"/>
        <v>2762</v>
      </c>
      <c r="F165" s="46"/>
    </row>
    <row r="166" spans="1:6" s="21" customFormat="1" ht="20.25" customHeight="1">
      <c r="A166" s="104" t="s">
        <v>115</v>
      </c>
      <c r="B166" s="105" t="s">
        <v>222</v>
      </c>
      <c r="C166" s="106" t="s">
        <v>212</v>
      </c>
      <c r="D166" s="59">
        <v>646</v>
      </c>
      <c r="E166" s="59">
        <f t="shared" si="1"/>
        <v>646</v>
      </c>
      <c r="F166" s="46"/>
    </row>
    <row r="167" spans="1:6" s="21" customFormat="1" ht="20.25" customHeight="1">
      <c r="A167" s="97" t="s">
        <v>47</v>
      </c>
      <c r="B167" s="98" t="s">
        <v>223</v>
      </c>
      <c r="C167" s="99" t="s">
        <v>10</v>
      </c>
      <c r="D167" s="71">
        <v>99.2</v>
      </c>
      <c r="E167" s="71">
        <f t="shared" si="1"/>
        <v>99.2</v>
      </c>
      <c r="F167" s="46"/>
    </row>
    <row r="168" spans="1:6" s="21" customFormat="1" ht="20.25" customHeight="1">
      <c r="A168" s="97" t="s">
        <v>47</v>
      </c>
      <c r="B168" s="98" t="s">
        <v>214</v>
      </c>
      <c r="C168" s="99" t="s">
        <v>212</v>
      </c>
      <c r="D168" s="59">
        <v>1422</v>
      </c>
      <c r="E168" s="59">
        <f t="shared" si="1"/>
        <v>1422</v>
      </c>
      <c r="F168" s="46"/>
    </row>
    <row r="169" spans="1:6" s="21" customFormat="1" ht="20.25" customHeight="1">
      <c r="A169" s="97" t="s">
        <v>47</v>
      </c>
      <c r="B169" s="98" t="s">
        <v>224</v>
      </c>
      <c r="C169" s="99" t="s">
        <v>212</v>
      </c>
      <c r="D169" s="59"/>
      <c r="E169" s="59"/>
      <c r="F169" s="46"/>
    </row>
    <row r="170" spans="1:6" s="21" customFormat="1" ht="20.25" customHeight="1">
      <c r="A170" s="94">
        <v>3</v>
      </c>
      <c r="B170" s="95" t="s">
        <v>225</v>
      </c>
      <c r="C170" s="96"/>
      <c r="D170" s="44"/>
      <c r="E170" s="45"/>
      <c r="F170" s="46"/>
    </row>
    <row r="171" spans="1:6" s="21" customFormat="1" ht="20.25" customHeight="1">
      <c r="A171" s="97" t="s">
        <v>47</v>
      </c>
      <c r="B171" s="98" t="s">
        <v>226</v>
      </c>
      <c r="C171" s="99" t="s">
        <v>227</v>
      </c>
      <c r="D171" s="59">
        <v>1</v>
      </c>
      <c r="E171" s="59">
        <f t="shared" si="1"/>
        <v>1</v>
      </c>
      <c r="F171" s="46"/>
    </row>
    <row r="172" spans="1:6" s="21" customFormat="1" ht="20.25" customHeight="1">
      <c r="A172" s="97" t="s">
        <v>228</v>
      </c>
      <c r="B172" s="98" t="s">
        <v>229</v>
      </c>
      <c r="C172" s="99" t="s">
        <v>227</v>
      </c>
      <c r="D172" s="59">
        <v>1</v>
      </c>
      <c r="E172" s="59">
        <f t="shared" si="1"/>
        <v>1</v>
      </c>
      <c r="F172" s="46"/>
    </row>
    <row r="173" spans="1:6" s="21" customFormat="1" ht="20.25" customHeight="1">
      <c r="A173" s="97" t="s">
        <v>47</v>
      </c>
      <c r="B173" s="98" t="s">
        <v>230</v>
      </c>
      <c r="C173" s="99" t="s">
        <v>227</v>
      </c>
      <c r="D173" s="59">
        <v>1</v>
      </c>
      <c r="E173" s="59">
        <f t="shared" si="1"/>
        <v>1</v>
      </c>
      <c r="F173" s="46"/>
    </row>
    <row r="174" spans="1:6" s="21" customFormat="1" ht="20.25" customHeight="1">
      <c r="A174" s="97" t="s">
        <v>47</v>
      </c>
      <c r="B174" s="98" t="s">
        <v>231</v>
      </c>
      <c r="C174" s="99" t="s">
        <v>227</v>
      </c>
      <c r="D174" s="59">
        <v>1</v>
      </c>
      <c r="E174" s="59">
        <f t="shared" si="1"/>
        <v>1</v>
      </c>
      <c r="F174" s="46"/>
    </row>
    <row r="175" spans="1:6" s="21" customFormat="1" ht="20.25" customHeight="1">
      <c r="A175" s="151">
        <v>4</v>
      </c>
      <c r="B175" s="95" t="s">
        <v>232</v>
      </c>
      <c r="C175" s="96" t="s">
        <v>201</v>
      </c>
      <c r="D175" s="64">
        <v>19</v>
      </c>
      <c r="E175" s="59">
        <f t="shared" si="1"/>
        <v>19</v>
      </c>
      <c r="F175" s="46"/>
    </row>
    <row r="176" spans="1:6" s="21" customFormat="1" ht="20.25" customHeight="1">
      <c r="A176" s="152" t="s">
        <v>47</v>
      </c>
      <c r="B176" s="98" t="s">
        <v>233</v>
      </c>
      <c r="C176" s="99" t="s">
        <v>10</v>
      </c>
      <c r="D176" s="44">
        <v>86.36363636363636</v>
      </c>
      <c r="E176" s="45">
        <f t="shared" si="1"/>
        <v>86.36363636363636</v>
      </c>
      <c r="F176" s="46"/>
    </row>
    <row r="177" spans="1:6" s="21" customFormat="1" ht="20.25" customHeight="1">
      <c r="A177" s="152"/>
      <c r="B177" s="98" t="s">
        <v>234</v>
      </c>
      <c r="C177" s="99"/>
      <c r="D177" s="44"/>
      <c r="E177" s="45"/>
      <c r="F177" s="46"/>
    </row>
    <row r="178" spans="1:6" s="21" customFormat="1" ht="20.25" customHeight="1">
      <c r="A178" s="152" t="s">
        <v>115</v>
      </c>
      <c r="B178" s="98" t="s">
        <v>235</v>
      </c>
      <c r="C178" s="99" t="s">
        <v>236</v>
      </c>
      <c r="D178" s="64">
        <v>6</v>
      </c>
      <c r="E178" s="59">
        <f t="shared" si="1"/>
        <v>6</v>
      </c>
      <c r="F178" s="46"/>
    </row>
    <row r="179" spans="1:6" s="21" customFormat="1" ht="20.25" customHeight="1">
      <c r="A179" s="152" t="s">
        <v>115</v>
      </c>
      <c r="B179" s="98" t="s">
        <v>237</v>
      </c>
      <c r="C179" s="99" t="s">
        <v>201</v>
      </c>
      <c r="D179" s="64">
        <v>6</v>
      </c>
      <c r="E179" s="59">
        <f t="shared" si="1"/>
        <v>6</v>
      </c>
      <c r="F179" s="46"/>
    </row>
    <row r="180" spans="1:6" s="21" customFormat="1" ht="20.25" customHeight="1">
      <c r="A180" s="152" t="s">
        <v>115</v>
      </c>
      <c r="B180" s="98" t="s">
        <v>238</v>
      </c>
      <c r="C180" s="99" t="s">
        <v>236</v>
      </c>
      <c r="D180" s="64">
        <v>7</v>
      </c>
      <c r="E180" s="59">
        <f t="shared" si="1"/>
        <v>7</v>
      </c>
      <c r="F180" s="46"/>
    </row>
    <row r="181" spans="1:6" s="21" customFormat="1" ht="20.25" customHeight="1">
      <c r="A181" s="151">
        <v>5</v>
      </c>
      <c r="B181" s="153" t="s">
        <v>239</v>
      </c>
      <c r="C181" s="154" t="s">
        <v>10</v>
      </c>
      <c r="D181" s="64">
        <v>100</v>
      </c>
      <c r="E181" s="59">
        <f t="shared" si="1"/>
        <v>100</v>
      </c>
      <c r="F181" s="46"/>
    </row>
    <row r="182" spans="1:6" s="21" customFormat="1" ht="20.25" customHeight="1">
      <c r="A182" s="151">
        <v>6</v>
      </c>
      <c r="B182" s="153" t="s">
        <v>240</v>
      </c>
      <c r="C182" s="154" t="s">
        <v>10</v>
      </c>
      <c r="D182" s="64">
        <v>25</v>
      </c>
      <c r="E182" s="59">
        <f t="shared" si="1"/>
        <v>25</v>
      </c>
      <c r="F182" s="46"/>
    </row>
    <row r="183" spans="1:6" s="21" customFormat="1" ht="20.25" customHeight="1">
      <c r="A183" s="94" t="s">
        <v>60</v>
      </c>
      <c r="B183" s="95" t="s">
        <v>241</v>
      </c>
      <c r="C183" s="96"/>
      <c r="D183" s="44"/>
      <c r="E183" s="45"/>
      <c r="F183" s="46"/>
    </row>
    <row r="184" spans="1:6" s="21" customFormat="1" ht="20.25" customHeight="1">
      <c r="A184" s="94" t="s">
        <v>112</v>
      </c>
      <c r="B184" s="153" t="s">
        <v>242</v>
      </c>
      <c r="C184" s="99" t="s">
        <v>10</v>
      </c>
      <c r="D184" s="44">
        <v>99.07</v>
      </c>
      <c r="E184" s="45">
        <f t="shared" si="1"/>
        <v>99.07</v>
      </c>
      <c r="F184" s="46"/>
    </row>
    <row r="185" spans="1:6" s="21" customFormat="1" ht="20.25" customHeight="1">
      <c r="A185" s="103" t="s">
        <v>47</v>
      </c>
      <c r="B185" s="98" t="s">
        <v>243</v>
      </c>
      <c r="C185" s="99" t="s">
        <v>10</v>
      </c>
      <c r="D185" s="44">
        <v>99.84</v>
      </c>
      <c r="E185" s="45">
        <f t="shared" si="1"/>
        <v>99.84</v>
      </c>
      <c r="F185" s="46"/>
    </row>
    <row r="186" spans="1:6" s="21" customFormat="1" ht="20.25" customHeight="1">
      <c r="A186" s="103" t="s">
        <v>47</v>
      </c>
      <c r="B186" s="98" t="s">
        <v>244</v>
      </c>
      <c r="C186" s="99" t="s">
        <v>10</v>
      </c>
      <c r="D186" s="44">
        <v>98.3</v>
      </c>
      <c r="E186" s="45">
        <f t="shared" si="1"/>
        <v>98.3</v>
      </c>
      <c r="F186" s="46"/>
    </row>
    <row r="187" spans="1:6" s="21" customFormat="1" hidden="1">
      <c r="A187" s="94">
        <v>3</v>
      </c>
      <c r="B187" s="95" t="s">
        <v>245</v>
      </c>
      <c r="C187" s="96" t="s">
        <v>246</v>
      </c>
      <c r="D187" s="44">
        <v>1</v>
      </c>
      <c r="E187" s="45">
        <f t="shared" si="1"/>
        <v>1</v>
      </c>
      <c r="F187" s="46"/>
    </row>
    <row r="188" spans="1:6" s="21" customFormat="1" ht="27.75" customHeight="1">
      <c r="A188" s="47" t="s">
        <v>247</v>
      </c>
      <c r="B188" s="89" t="s">
        <v>248</v>
      </c>
      <c r="C188" s="111"/>
      <c r="D188" s="44"/>
      <c r="E188" s="45"/>
      <c r="F188" s="46"/>
    </row>
    <row r="189" spans="1:6" s="22" customFormat="1" ht="27.75" customHeight="1">
      <c r="A189" s="41">
        <v>1</v>
      </c>
      <c r="B189" s="90" t="s">
        <v>249</v>
      </c>
      <c r="C189" s="43" t="s">
        <v>250</v>
      </c>
      <c r="D189" s="44"/>
      <c r="E189" s="59">
        <v>5577</v>
      </c>
      <c r="F189" s="46"/>
    </row>
    <row r="190" spans="1:6" s="22" customFormat="1" ht="27.75" customHeight="1">
      <c r="A190" s="66">
        <v>2</v>
      </c>
      <c r="B190" s="90" t="s">
        <v>251</v>
      </c>
      <c r="C190" s="91" t="s">
        <v>10</v>
      </c>
      <c r="D190" s="44">
        <v>83</v>
      </c>
      <c r="E190" s="45">
        <v>87.85</v>
      </c>
      <c r="F190" s="46"/>
    </row>
    <row r="191" spans="1:6" s="22" customFormat="1" ht="27.75" customHeight="1">
      <c r="A191" s="66">
        <v>3</v>
      </c>
      <c r="B191" s="90" t="s">
        <v>252</v>
      </c>
      <c r="C191" s="91" t="s">
        <v>253</v>
      </c>
      <c r="D191" s="44"/>
      <c r="E191" s="45">
        <v>51</v>
      </c>
      <c r="F191" s="46"/>
    </row>
    <row r="192" spans="1:6" s="22" customFormat="1" ht="27.75" customHeight="1">
      <c r="A192" s="41">
        <v>4</v>
      </c>
      <c r="B192" s="90" t="s">
        <v>254</v>
      </c>
      <c r="C192" s="91" t="s">
        <v>10</v>
      </c>
      <c r="D192" s="64">
        <v>76</v>
      </c>
      <c r="E192" s="45">
        <v>86.4</v>
      </c>
      <c r="F192" s="46"/>
    </row>
    <row r="193" spans="1:6" s="22" customFormat="1" ht="27.75" customHeight="1">
      <c r="A193" s="112">
        <v>5</v>
      </c>
      <c r="B193" s="77" t="s">
        <v>255</v>
      </c>
      <c r="C193" s="139"/>
      <c r="D193" s="44"/>
      <c r="E193" s="45"/>
      <c r="F193" s="46"/>
    </row>
    <row r="194" spans="1:6" s="24" customFormat="1" ht="33.75" customHeight="1">
      <c r="A194" s="112" t="s">
        <v>47</v>
      </c>
      <c r="B194" s="77" t="s">
        <v>256</v>
      </c>
      <c r="C194" s="139" t="s">
        <v>257</v>
      </c>
      <c r="D194" s="64">
        <v>710</v>
      </c>
      <c r="E194" s="59">
        <v>750</v>
      </c>
      <c r="F194" s="46"/>
    </row>
    <row r="195" spans="1:6" s="24" customFormat="1" ht="33.75" customHeight="1">
      <c r="A195" s="112" t="s">
        <v>47</v>
      </c>
      <c r="B195" s="77" t="s">
        <v>258</v>
      </c>
      <c r="C195" s="139" t="s">
        <v>21</v>
      </c>
      <c r="D195" s="64">
        <v>3160</v>
      </c>
      <c r="E195" s="59">
        <v>3200</v>
      </c>
      <c r="F195" s="46"/>
    </row>
    <row r="196" spans="1:6" s="21" customFormat="1" ht="27.75" customHeight="1">
      <c r="A196" s="113" t="s">
        <v>30</v>
      </c>
      <c r="B196" s="78" t="s">
        <v>259</v>
      </c>
      <c r="C196" s="62"/>
      <c r="D196" s="44"/>
      <c r="E196" s="45" t="s">
        <v>139</v>
      </c>
      <c r="F196" s="46"/>
    </row>
    <row r="197" spans="1:6" s="24" customFormat="1" ht="27.75" customHeight="1">
      <c r="A197" s="112" t="s">
        <v>14</v>
      </c>
      <c r="B197" s="77" t="s">
        <v>260</v>
      </c>
      <c r="C197" s="139" t="s">
        <v>261</v>
      </c>
      <c r="D197" s="64">
        <v>265</v>
      </c>
      <c r="E197" s="59">
        <v>265</v>
      </c>
      <c r="F197" s="46"/>
    </row>
    <row r="198" spans="1:6" s="24" customFormat="1" ht="27.75" customHeight="1">
      <c r="A198" s="112" t="s">
        <v>14</v>
      </c>
      <c r="B198" s="77" t="s">
        <v>262</v>
      </c>
      <c r="C198" s="139" t="s">
        <v>10</v>
      </c>
      <c r="D198" s="64">
        <f>+E198</f>
        <v>75</v>
      </c>
      <c r="E198" s="59">
        <v>75</v>
      </c>
      <c r="F198" s="46"/>
    </row>
    <row r="199" spans="1:6" s="24" customFormat="1" ht="36" customHeight="1">
      <c r="A199" s="112" t="s">
        <v>14</v>
      </c>
      <c r="B199" s="77" t="s">
        <v>296</v>
      </c>
      <c r="C199" s="139" t="s">
        <v>10</v>
      </c>
      <c r="D199" s="64">
        <f>+E199</f>
        <v>40</v>
      </c>
      <c r="E199" s="114">
        <v>40</v>
      </c>
      <c r="F199" s="46"/>
    </row>
    <row r="200" spans="1:6" ht="27.75" hidden="1" customHeight="1">
      <c r="A200" s="112">
        <v>2</v>
      </c>
      <c r="B200" s="77" t="s">
        <v>263</v>
      </c>
      <c r="C200" s="139"/>
      <c r="D200" s="44"/>
      <c r="E200" s="45"/>
      <c r="F200" s="46"/>
    </row>
    <row r="201" spans="1:6" s="24" customFormat="1" ht="27.75" hidden="1" customHeight="1">
      <c r="A201" s="112" t="s">
        <v>14</v>
      </c>
      <c r="B201" s="77" t="s">
        <v>264</v>
      </c>
      <c r="C201" s="139" t="s">
        <v>265</v>
      </c>
      <c r="D201" s="44"/>
      <c r="E201" s="45">
        <v>6348</v>
      </c>
      <c r="F201" s="46"/>
    </row>
    <row r="202" spans="1:6" s="24" customFormat="1" ht="27.75" hidden="1" customHeight="1">
      <c r="A202" s="112" t="s">
        <v>14</v>
      </c>
      <c r="B202" s="77" t="s">
        <v>266</v>
      </c>
      <c r="C202" s="139" t="s">
        <v>265</v>
      </c>
      <c r="D202" s="44"/>
      <c r="E202" s="45">
        <v>1325</v>
      </c>
      <c r="F202" s="46"/>
    </row>
    <row r="203" spans="1:6" s="24" customFormat="1" ht="27.75" hidden="1" customHeight="1">
      <c r="A203" s="112" t="s">
        <v>14</v>
      </c>
      <c r="B203" s="77" t="s">
        <v>267</v>
      </c>
      <c r="C203" s="139" t="s">
        <v>265</v>
      </c>
      <c r="D203" s="44"/>
      <c r="E203" s="45">
        <v>20.87</v>
      </c>
      <c r="F203" s="46"/>
    </row>
    <row r="204" spans="1:6" s="24" customFormat="1" ht="27.75" hidden="1" customHeight="1">
      <c r="A204" s="112" t="s">
        <v>14</v>
      </c>
      <c r="B204" s="77" t="s">
        <v>268</v>
      </c>
      <c r="C204" s="139" t="s">
        <v>265</v>
      </c>
      <c r="D204" s="44"/>
      <c r="E204" s="45">
        <v>414</v>
      </c>
      <c r="F204" s="46"/>
    </row>
    <row r="205" spans="1:6" s="24" customFormat="1" ht="27.75" customHeight="1">
      <c r="A205" s="112" t="s">
        <v>14</v>
      </c>
      <c r="B205" s="77" t="s">
        <v>269</v>
      </c>
      <c r="C205" s="139" t="s">
        <v>10</v>
      </c>
      <c r="D205" s="44">
        <v>8.27</v>
      </c>
      <c r="E205" s="45">
        <f>+D205</f>
        <v>8.27</v>
      </c>
      <c r="F205" s="46"/>
    </row>
    <row r="206" spans="1:6" s="24" customFormat="1" ht="27.75" hidden="1" customHeight="1">
      <c r="A206" s="112" t="s">
        <v>14</v>
      </c>
      <c r="B206" s="77" t="s">
        <v>270</v>
      </c>
      <c r="C206" s="139" t="s">
        <v>265</v>
      </c>
      <c r="D206" s="44"/>
      <c r="E206" s="45">
        <v>911</v>
      </c>
      <c r="F206" s="46"/>
    </row>
    <row r="207" spans="1:6" s="24" customFormat="1" ht="27.75" hidden="1" customHeight="1">
      <c r="A207" s="112" t="s">
        <v>14</v>
      </c>
      <c r="B207" s="77" t="s">
        <v>271</v>
      </c>
      <c r="C207" s="139" t="s">
        <v>10</v>
      </c>
      <c r="D207" s="44">
        <v>14.5</v>
      </c>
      <c r="E207" s="45">
        <f>E203-E205</f>
        <v>12.600000000000001</v>
      </c>
      <c r="F207" s="46"/>
    </row>
    <row r="208" spans="1:6" s="24" customFormat="1">
      <c r="A208" s="112" t="s">
        <v>272</v>
      </c>
      <c r="B208" s="115" t="s">
        <v>273</v>
      </c>
      <c r="C208" s="116" t="s">
        <v>261</v>
      </c>
      <c r="D208" s="64">
        <v>3205</v>
      </c>
      <c r="E208" s="59">
        <f>+D208</f>
        <v>3205</v>
      </c>
      <c r="F208" s="46"/>
    </row>
    <row r="209" spans="1:8" s="24" customFormat="1" ht="20.25" customHeight="1">
      <c r="A209" s="117" t="s">
        <v>47</v>
      </c>
      <c r="B209" s="118" t="s">
        <v>274</v>
      </c>
      <c r="C209" s="119" t="s">
        <v>261</v>
      </c>
      <c r="D209" s="64">
        <v>2076</v>
      </c>
      <c r="E209" s="59">
        <f t="shared" ref="E209:E215" si="2">+D209</f>
        <v>2076</v>
      </c>
      <c r="F209" s="46"/>
    </row>
    <row r="210" spans="1:8" s="24" customFormat="1" ht="20.25" customHeight="1">
      <c r="A210" s="117" t="s">
        <v>47</v>
      </c>
      <c r="B210" s="118" t="s">
        <v>275</v>
      </c>
      <c r="C210" s="119" t="s">
        <v>261</v>
      </c>
      <c r="D210" s="64">
        <v>1129</v>
      </c>
      <c r="E210" s="59">
        <f t="shared" si="2"/>
        <v>1129</v>
      </c>
      <c r="F210" s="46"/>
    </row>
    <row r="211" spans="1:8" s="24" customFormat="1" ht="20.25" customHeight="1">
      <c r="A211" s="117" t="s">
        <v>47</v>
      </c>
      <c r="B211" s="118" t="s">
        <v>276</v>
      </c>
      <c r="C211" s="119" t="s">
        <v>261</v>
      </c>
      <c r="D211" s="64">
        <v>1823</v>
      </c>
      <c r="E211" s="59">
        <f t="shared" si="2"/>
        <v>1823</v>
      </c>
      <c r="F211" s="46"/>
    </row>
    <row r="212" spans="1:8" s="24" customFormat="1" ht="20.25" customHeight="1">
      <c r="A212" s="117" t="s">
        <v>47</v>
      </c>
      <c r="B212" s="118" t="s">
        <v>277</v>
      </c>
      <c r="C212" s="119" t="s">
        <v>10</v>
      </c>
      <c r="D212" s="44">
        <v>19.583282414762312</v>
      </c>
      <c r="E212" s="45">
        <f t="shared" si="2"/>
        <v>19.583282414762312</v>
      </c>
      <c r="F212" s="46"/>
    </row>
    <row r="213" spans="1:8" s="24" customFormat="1" ht="20.25" customHeight="1">
      <c r="A213" s="117" t="s">
        <v>47</v>
      </c>
      <c r="B213" s="118" t="s">
        <v>278</v>
      </c>
      <c r="C213" s="119" t="s">
        <v>10</v>
      </c>
      <c r="D213" s="44">
        <v>12.684834412807039</v>
      </c>
      <c r="E213" s="45">
        <f t="shared" si="2"/>
        <v>12.684834412807039</v>
      </c>
      <c r="F213" s="46"/>
      <c r="H213" s="24" t="s">
        <v>279</v>
      </c>
    </row>
    <row r="214" spans="1:8" s="24" customFormat="1" ht="20.25" customHeight="1">
      <c r="A214" s="117" t="s">
        <v>47</v>
      </c>
      <c r="B214" s="118" t="s">
        <v>280</v>
      </c>
      <c r="C214" s="119" t="s">
        <v>10</v>
      </c>
      <c r="D214" s="44">
        <v>6.8984480019552734</v>
      </c>
      <c r="E214" s="45">
        <f t="shared" si="2"/>
        <v>6.8984480019552734</v>
      </c>
      <c r="F214" s="46"/>
    </row>
    <row r="215" spans="1:8" s="24" customFormat="1" ht="20.25" customHeight="1">
      <c r="A215" s="117" t="s">
        <v>47</v>
      </c>
      <c r="B215" s="118" t="s">
        <v>281</v>
      </c>
      <c r="C215" s="119" t="s">
        <v>10</v>
      </c>
      <c r="D215" s="44">
        <v>11.138946596602713</v>
      </c>
      <c r="E215" s="45">
        <f t="shared" si="2"/>
        <v>11.138946596602713</v>
      </c>
      <c r="F215" s="46"/>
    </row>
    <row r="216" spans="1:8" ht="27.75" customHeight="1">
      <c r="A216" s="47" t="s">
        <v>282</v>
      </c>
      <c r="B216" s="61" t="s">
        <v>283</v>
      </c>
      <c r="C216" s="43"/>
      <c r="D216" s="44"/>
      <c r="E216" s="45"/>
      <c r="F216" s="46"/>
    </row>
    <row r="217" spans="1:8" ht="37.5" customHeight="1">
      <c r="A217" s="113" t="s">
        <v>14</v>
      </c>
      <c r="B217" s="120" t="s">
        <v>284</v>
      </c>
      <c r="C217" s="43" t="s">
        <v>10</v>
      </c>
      <c r="D217" s="44"/>
      <c r="E217" s="59">
        <v>100</v>
      </c>
      <c r="F217" s="46"/>
    </row>
    <row r="218" spans="1:8" ht="38.25" customHeight="1">
      <c r="A218" s="121" t="s">
        <v>47</v>
      </c>
      <c r="B218" s="120" t="s">
        <v>285</v>
      </c>
      <c r="C218" s="43" t="s">
        <v>286</v>
      </c>
      <c r="D218" s="44"/>
      <c r="E218" s="59">
        <v>92</v>
      </c>
      <c r="F218" s="46"/>
    </row>
    <row r="219" spans="1:8" s="25" customFormat="1" ht="27.75" hidden="1" customHeight="1">
      <c r="A219" s="121" t="s">
        <v>47</v>
      </c>
      <c r="B219" s="120" t="s">
        <v>287</v>
      </c>
      <c r="C219" s="43" t="s">
        <v>286</v>
      </c>
      <c r="D219" s="44"/>
      <c r="E219" s="45">
        <v>90</v>
      </c>
      <c r="F219" s="46"/>
    </row>
    <row r="220" spans="1:8" ht="27.75" hidden="1" customHeight="1">
      <c r="A220" s="121" t="s">
        <v>47</v>
      </c>
      <c r="B220" s="120" t="s">
        <v>288</v>
      </c>
      <c r="C220" s="43" t="s">
        <v>286</v>
      </c>
      <c r="D220" s="44"/>
      <c r="E220" s="45">
        <v>90</v>
      </c>
      <c r="F220" s="46"/>
    </row>
    <row r="221" spans="1:8" ht="27.75" customHeight="1">
      <c r="A221" s="121" t="s">
        <v>289</v>
      </c>
      <c r="B221" s="61" t="s">
        <v>290</v>
      </c>
      <c r="C221" s="43"/>
      <c r="D221" s="44"/>
      <c r="E221" s="45"/>
      <c r="F221" s="46"/>
    </row>
    <row r="222" spans="1:8" s="22" customFormat="1" ht="52.5" customHeight="1">
      <c r="A222" s="121" t="s">
        <v>47</v>
      </c>
      <c r="B222" s="120" t="s">
        <v>291</v>
      </c>
      <c r="C222" s="43" t="s">
        <v>10</v>
      </c>
      <c r="D222" s="44" t="s">
        <v>138</v>
      </c>
      <c r="E222" s="45" t="s">
        <v>138</v>
      </c>
      <c r="F222" s="46"/>
    </row>
    <row r="223" spans="1:8" s="26" customFormat="1" ht="27.75" customHeight="1">
      <c r="A223" s="122" t="s">
        <v>292</v>
      </c>
      <c r="B223" s="123" t="s">
        <v>293</v>
      </c>
      <c r="C223" s="124"/>
      <c r="D223" s="125"/>
      <c r="E223" s="126"/>
      <c r="F223" s="46"/>
    </row>
    <row r="224" spans="1:8" ht="39.75" customHeight="1">
      <c r="A224" s="127" t="s">
        <v>47</v>
      </c>
      <c r="B224" s="128" t="s">
        <v>294</v>
      </c>
      <c r="C224" s="129" t="s">
        <v>10</v>
      </c>
      <c r="D224" s="130"/>
      <c r="E224" s="131">
        <v>80</v>
      </c>
      <c r="F224" s="132"/>
    </row>
    <row r="225" spans="1:6" ht="27.75" customHeight="1">
      <c r="A225" s="133" t="s">
        <v>47</v>
      </c>
      <c r="B225" s="134" t="s">
        <v>295</v>
      </c>
      <c r="C225" s="135" t="s">
        <v>10</v>
      </c>
      <c r="D225" s="136"/>
      <c r="E225" s="137">
        <v>100</v>
      </c>
      <c r="F225" s="138"/>
    </row>
    <row r="226" spans="1:6" ht="43.5" customHeight="1">
      <c r="A226" s="155"/>
      <c r="B226" s="155"/>
      <c r="C226" s="155"/>
      <c r="D226" s="155"/>
      <c r="E226" s="155"/>
      <c r="F226" s="155"/>
    </row>
  </sheetData>
  <mergeCells count="8">
    <mergeCell ref="A226:F226"/>
    <mergeCell ref="A1:F1"/>
    <mergeCell ref="A2:F2"/>
    <mergeCell ref="A4:A5"/>
    <mergeCell ref="B4:B5"/>
    <mergeCell ref="C4:C5"/>
    <mergeCell ref="D4:E4"/>
    <mergeCell ref="F4:F5"/>
  </mergeCells>
  <pageMargins left="0.78740157480314998" right="0.39370078740157499" top="0.43307086614173201" bottom="0.43307086614173201" header="0" footer="0"/>
  <pageSetup paperSize="9" scale="82" firstPageNumber="3" fitToHeight="0" orientation="portrait" useFirstPageNumber="1" r:id="rId1"/>
  <headerFooter>
    <oddHeader>&amp;C&amp;P</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Tổng hợp KH 2025</vt:lpstr>
      <vt:lpstr>'Tổng hợp KH 2025'!Print_Area</vt:lpstr>
      <vt:lpstr>'Tổng hợp KH 2025'!Print_Titles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2025-07-14T09:15:59Z</cp:lastPrinted>
  <dcterms:created xsi:type="dcterms:W3CDTF">2025-07-10T13:14:55Z</dcterms:created>
  <dcterms:modified xsi:type="dcterms:W3CDTF">2025-07-14T14:25:10Z</dcterms:modified>
</cp:coreProperties>
</file>